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5580" activeTab="3"/>
  </bookViews>
  <sheets>
    <sheet name="StdOffer00" sheetId="1" r:id="rId1"/>
    <sheet name="StdOffer01" sheetId="2" r:id="rId2"/>
    <sheet name="YR2000" sheetId="3" r:id="rId3"/>
    <sheet name="YR2001" sheetId="4" r:id="rId4"/>
  </sheets>
  <definedNames>
    <definedName name="_xlnm.Print_Area" localSheetId="0">'StdOffer00'!$A$1:$P$60</definedName>
    <definedName name="_xlnm.Print_Area" localSheetId="1">'StdOffer01'!$A$1:$M$58</definedName>
    <definedName name="_xlnm.Print_Area" localSheetId="2">'YR2000'!$A$1:$R$76</definedName>
    <definedName name="_xlnm.Print_Area" localSheetId="3">'YR2001'!$A$1:$O$77</definedName>
    <definedName name="_xlnm.Print_Titles" localSheetId="2">'YR2000'!$5:$5</definedName>
    <definedName name="_xlnm.Print_Titles" localSheetId="3">'YR2001'!$5:$5</definedName>
  </definedNames>
  <calcPr fullCalcOnLoad="1"/>
</workbook>
</file>

<file path=xl/sharedStrings.xml><?xml version="1.0" encoding="utf-8"?>
<sst xmlns="http://schemas.openxmlformats.org/spreadsheetml/2006/main" count="278" uniqueCount="51">
  <si>
    <t>C000</t>
  </si>
  <si>
    <t>C002</t>
  </si>
  <si>
    <t>C006</t>
  </si>
  <si>
    <t>C008</t>
  </si>
  <si>
    <t>E000</t>
  </si>
  <si>
    <t>PkWh</t>
  </si>
  <si>
    <t>SkWh</t>
  </si>
  <si>
    <t>OPkWh</t>
  </si>
  <si>
    <t>PkW</t>
  </si>
  <si>
    <t>kWh</t>
  </si>
  <si>
    <t>Large Power Secondary</t>
  </si>
  <si>
    <t>Large Power Primary</t>
  </si>
  <si>
    <t>Primary Power</t>
  </si>
  <si>
    <t>Primary Power (Voltage Discount)</t>
  </si>
  <si>
    <t>Wholesale</t>
  </si>
  <si>
    <t>meters</t>
  </si>
  <si>
    <t>Total</t>
  </si>
  <si>
    <t>TkWh</t>
  </si>
  <si>
    <t>kW</t>
  </si>
  <si>
    <t>SkW</t>
  </si>
  <si>
    <t>Large Industrial</t>
  </si>
  <si>
    <t>Total Large Power Secondary</t>
  </si>
  <si>
    <t>LPP Special Contracts</t>
  </si>
  <si>
    <t>Total Large Power Primary</t>
  </si>
  <si>
    <t>LPS Special Contracts</t>
  </si>
  <si>
    <t>Total Medium Commercial</t>
  </si>
  <si>
    <t>Total Large Commercial</t>
  </si>
  <si>
    <t>Medium Commercial Group</t>
  </si>
  <si>
    <t>Wholesale (COUs)</t>
  </si>
  <si>
    <t>Total Medium Standard Offer Group</t>
  </si>
  <si>
    <t>Large Standard Offer Group</t>
  </si>
  <si>
    <t>Primary Power TOU</t>
  </si>
  <si>
    <t xml:space="preserve">Primary Power TOU </t>
  </si>
  <si>
    <t xml:space="preserve">   with voltage discount</t>
  </si>
  <si>
    <t>Total Large Standard Offer Group</t>
  </si>
  <si>
    <t xml:space="preserve">Total </t>
  </si>
  <si>
    <t>Primary Power (voltage discount)</t>
  </si>
  <si>
    <t>BANGOR HYDRO ELECTRIC COMPANY</t>
  </si>
  <si>
    <t>Average</t>
  </si>
  <si>
    <t>Billing Determinants by Standard Offer Group, 2001</t>
  </si>
  <si>
    <t>Billing Determinants by Standard Offer Group, 2000</t>
  </si>
  <si>
    <t>Billing Determinants by Rate Class, 2000</t>
  </si>
  <si>
    <t>Billing Determinants by Rate Class, 2001</t>
  </si>
  <si>
    <t>Voltage</t>
  </si>
  <si>
    <t>Rate</t>
  </si>
  <si>
    <t>Secondary</t>
  </si>
  <si>
    <t>Primary</t>
  </si>
  <si>
    <t>SubXmsn</t>
  </si>
  <si>
    <t>SubXmsn (3)</t>
  </si>
  <si>
    <t>Primary (1)</t>
  </si>
  <si>
    <t xml:space="preserve">Rate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</si>
</sst>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Font="1" applyBorder="1" applyAlignment="1">
      <alignment/>
    </xf>
    <xf numFmtId="17" fontId="0" fillId="0" borderId="4" xfId="0" applyNumberFormat="1" applyBorder="1" applyAlignment="1">
      <alignment/>
    </xf>
    <xf numFmtId="17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Border="1" applyAlignment="1">
      <alignment horizontal="right"/>
    </xf>
    <xf numFmtId="17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 horizontal="center"/>
    </xf>
    <xf numFmtId="17" fontId="0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4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17" fontId="0" fillId="0" borderId="0" xfId="0" applyNumberFormat="1" applyBorder="1" applyAlignment="1">
      <alignment/>
    </xf>
    <xf numFmtId="17" fontId="0" fillId="0" borderId="0" xfId="0" applyNumberFormat="1" applyBorder="1" applyAlignment="1">
      <alignment horizontal="right"/>
    </xf>
    <xf numFmtId="37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140625" defaultRowHeight="12.75"/>
  <cols>
    <col min="1" max="1" width="22.28125" style="0" customWidth="1"/>
    <col min="2" max="2" width="8.7109375" style="7" customWidth="1"/>
    <col min="3" max="15" width="12.7109375" style="6" customWidth="1"/>
    <col min="16" max="16" width="11.28125" style="7" customWidth="1"/>
    <col min="17" max="43" width="9.140625" style="7" customWidth="1"/>
  </cols>
  <sheetData>
    <row r="1" ht="12.75">
      <c r="A1" s="4" t="s">
        <v>37</v>
      </c>
    </row>
    <row r="2" ht="12.75">
      <c r="A2" s="4"/>
    </row>
    <row r="3" ht="15">
      <c r="A3" s="3" t="s">
        <v>40</v>
      </c>
    </row>
    <row r="5" spans="1:18" ht="13.5" thickBot="1">
      <c r="A5" s="57"/>
      <c r="B5" s="30"/>
      <c r="C5" s="40">
        <f>+YR2000!E5</f>
        <v>36526</v>
      </c>
      <c r="D5" s="40">
        <f>+YR2000!F5</f>
        <v>36557</v>
      </c>
      <c r="E5" s="40">
        <f>+YR2000!G5</f>
        <v>36586</v>
      </c>
      <c r="F5" s="40">
        <f>+YR2000!H5</f>
        <v>36617</v>
      </c>
      <c r="G5" s="40">
        <f>+YR2000!I5</f>
        <v>36647</v>
      </c>
      <c r="H5" s="40">
        <f>+YR2000!J5</f>
        <v>36678</v>
      </c>
      <c r="I5" s="40">
        <f>+YR2000!K5</f>
        <v>36708</v>
      </c>
      <c r="J5" s="40">
        <f>+YR2000!L5</f>
        <v>36739</v>
      </c>
      <c r="K5" s="40">
        <f>+YR2000!M5</f>
        <v>36770</v>
      </c>
      <c r="L5" s="40">
        <f>+YR2000!N5</f>
        <v>36800</v>
      </c>
      <c r="M5" s="40">
        <f>+YR2000!O5</f>
        <v>36831</v>
      </c>
      <c r="N5" s="40">
        <f>+YR2000!P5</f>
        <v>36861</v>
      </c>
      <c r="O5" s="55" t="s">
        <v>16</v>
      </c>
      <c r="P5" s="55" t="s">
        <v>38</v>
      </c>
      <c r="Q5" s="8"/>
      <c r="R5" s="8"/>
    </row>
    <row r="6" ht="13.5" thickTop="1">
      <c r="A6" s="56" t="s">
        <v>27</v>
      </c>
    </row>
    <row r="8" spans="1:16" ht="12.75">
      <c r="A8" t="s">
        <v>10</v>
      </c>
      <c r="B8" s="7" t="s">
        <v>15</v>
      </c>
      <c r="C8" s="6">
        <v>1179</v>
      </c>
      <c r="D8" s="6">
        <v>1179</v>
      </c>
      <c r="E8" s="6">
        <v>1157</v>
      </c>
      <c r="F8" s="6">
        <v>1172</v>
      </c>
      <c r="G8" s="6">
        <v>1216</v>
      </c>
      <c r="H8" s="6">
        <v>1236</v>
      </c>
      <c r="I8" s="6">
        <v>1245</v>
      </c>
      <c r="J8" s="6">
        <v>1248</v>
      </c>
      <c r="K8" s="6">
        <v>1248</v>
      </c>
      <c r="L8" s="6">
        <v>1245</v>
      </c>
      <c r="M8" s="6">
        <v>1233</v>
      </c>
      <c r="N8" s="6">
        <v>1213</v>
      </c>
      <c r="O8" s="25">
        <f>SUM(C8:N8)</f>
        <v>14571</v>
      </c>
      <c r="P8" s="6">
        <f>AVERAGE(C8:N8)</f>
        <v>1214.25</v>
      </c>
    </row>
    <row r="9" spans="2:16" ht="12.75">
      <c r="B9" s="7" t="s">
        <v>18</v>
      </c>
      <c r="C9" s="6">
        <v>83236.21179218932</v>
      </c>
      <c r="D9" s="6">
        <v>83841.45905585302</v>
      </c>
      <c r="E9" s="6">
        <v>84386.68691493692</v>
      </c>
      <c r="F9" s="6">
        <v>78512.85023378141</v>
      </c>
      <c r="G9" s="6">
        <v>84070.24819971196</v>
      </c>
      <c r="H9" s="6">
        <v>87326.2928732183</v>
      </c>
      <c r="I9" s="6">
        <v>129525.29078177018</v>
      </c>
      <c r="J9" s="6">
        <v>92877.96877405168</v>
      </c>
      <c r="K9" s="6">
        <v>96655.85740944017</v>
      </c>
      <c r="L9" s="6">
        <v>94231.9340917087</v>
      </c>
      <c r="M9" s="6">
        <v>87674.28791438267</v>
      </c>
      <c r="N9" s="6">
        <v>81883.6303215326</v>
      </c>
      <c r="O9" s="25">
        <f>SUM(C9:N9)</f>
        <v>1084222.718362577</v>
      </c>
      <c r="P9" s="6">
        <f>AVERAGE(C9:N9)</f>
        <v>90351.89319688141</v>
      </c>
    </row>
    <row r="10" spans="2:16" ht="12.75">
      <c r="B10" s="7" t="s">
        <v>9</v>
      </c>
      <c r="C10" s="6">
        <v>29942051</v>
      </c>
      <c r="D10" s="6">
        <v>26738563</v>
      </c>
      <c r="E10" s="6">
        <v>24834196</v>
      </c>
      <c r="F10" s="6">
        <v>24508391</v>
      </c>
      <c r="G10" s="6">
        <v>25097312</v>
      </c>
      <c r="H10" s="6">
        <v>26061800</v>
      </c>
      <c r="I10" s="6">
        <v>28662350</v>
      </c>
      <c r="J10" s="6">
        <v>27326368</v>
      </c>
      <c r="K10" s="6">
        <v>31382173</v>
      </c>
      <c r="L10" s="6">
        <v>26079119</v>
      </c>
      <c r="M10" s="6">
        <v>24844268</v>
      </c>
      <c r="N10" s="6">
        <v>26088826</v>
      </c>
      <c r="O10" s="25">
        <f>SUM(C10:N10)</f>
        <v>321565417</v>
      </c>
      <c r="P10" s="6">
        <f>AVERAGE(C10:N10)</f>
        <v>26797118.083333332</v>
      </c>
    </row>
    <row r="12" spans="1:16" ht="12.75">
      <c r="A12" t="s">
        <v>11</v>
      </c>
      <c r="B12" s="7" t="s">
        <v>15</v>
      </c>
      <c r="C12" s="6">
        <v>108</v>
      </c>
      <c r="D12" s="6">
        <v>110</v>
      </c>
      <c r="E12" s="6">
        <v>104</v>
      </c>
      <c r="F12" s="6">
        <v>110</v>
      </c>
      <c r="G12" s="6">
        <v>112</v>
      </c>
      <c r="H12" s="6">
        <v>112</v>
      </c>
      <c r="I12" s="6">
        <v>116</v>
      </c>
      <c r="J12" s="6">
        <v>114</v>
      </c>
      <c r="K12" s="6">
        <v>116</v>
      </c>
      <c r="L12" s="6">
        <v>115</v>
      </c>
      <c r="M12" s="6">
        <v>112</v>
      </c>
      <c r="N12" s="6">
        <v>107</v>
      </c>
      <c r="O12" s="25">
        <f>SUM(C12:N12)</f>
        <v>1336</v>
      </c>
      <c r="P12" s="6">
        <f>AVERAGE(C12:N12)</f>
        <v>111.33333333333333</v>
      </c>
    </row>
    <row r="13" spans="2:16" ht="12.75">
      <c r="B13" s="7" t="s">
        <v>18</v>
      </c>
      <c r="C13" s="6">
        <v>20284</v>
      </c>
      <c r="D13" s="6">
        <v>21036</v>
      </c>
      <c r="E13" s="6">
        <v>17094</v>
      </c>
      <c r="F13" s="6">
        <v>20553</v>
      </c>
      <c r="G13" s="6">
        <v>20071</v>
      </c>
      <c r="H13" s="6">
        <v>20353</v>
      </c>
      <c r="I13" s="6">
        <v>20823</v>
      </c>
      <c r="J13" s="6">
        <v>22487</v>
      </c>
      <c r="K13" s="6">
        <v>23896</v>
      </c>
      <c r="L13" s="6">
        <v>22882</v>
      </c>
      <c r="M13" s="6">
        <v>19125</v>
      </c>
      <c r="N13" s="6">
        <v>17814</v>
      </c>
      <c r="O13" s="25">
        <f>SUM(C13:N13)</f>
        <v>246418</v>
      </c>
      <c r="P13" s="6">
        <f>AVERAGE(C13:N13)</f>
        <v>20534.833333333332</v>
      </c>
    </row>
    <row r="14" spans="2:16" ht="12.75">
      <c r="B14" s="7" t="s">
        <v>9</v>
      </c>
      <c r="C14" s="6">
        <v>7743415</v>
      </c>
      <c r="D14" s="6">
        <v>7551606</v>
      </c>
      <c r="E14" s="6">
        <v>5478257</v>
      </c>
      <c r="F14" s="6">
        <v>7304198</v>
      </c>
      <c r="G14" s="6">
        <v>6386750</v>
      </c>
      <c r="H14" s="6">
        <v>6512950</v>
      </c>
      <c r="I14" s="6">
        <v>7046693</v>
      </c>
      <c r="J14" s="6">
        <v>6643896</v>
      </c>
      <c r="K14" s="6">
        <v>9326071</v>
      </c>
      <c r="L14" s="6">
        <v>6726662</v>
      </c>
      <c r="M14" s="6">
        <v>6165193</v>
      </c>
      <c r="N14" s="6">
        <v>6692980</v>
      </c>
      <c r="O14" s="25">
        <f>SUM(C14:N14)</f>
        <v>83578671</v>
      </c>
      <c r="P14" s="6">
        <f>AVERAGE(C14:N14)</f>
        <v>6964889.25</v>
      </c>
    </row>
    <row r="16" spans="1:16" ht="12.75">
      <c r="A16" t="s">
        <v>28</v>
      </c>
      <c r="B16" s="7" t="s">
        <v>15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25">
        <f>SUM(C16:N16)</f>
        <v>24</v>
      </c>
      <c r="P16" s="6">
        <f>AVERAGE(C16:N16)</f>
        <v>2</v>
      </c>
    </row>
    <row r="17" spans="2:16" ht="12.75">
      <c r="B17" s="7" t="s">
        <v>18</v>
      </c>
      <c r="C17" s="6">
        <v>542</v>
      </c>
      <c r="D17" s="6">
        <v>457</v>
      </c>
      <c r="E17" s="6">
        <v>438</v>
      </c>
      <c r="F17" s="6">
        <v>414</v>
      </c>
      <c r="G17" s="6">
        <v>471</v>
      </c>
      <c r="H17" s="6">
        <v>532</v>
      </c>
      <c r="I17" s="6">
        <v>641</v>
      </c>
      <c r="J17" s="6">
        <v>713</v>
      </c>
      <c r="K17" s="6">
        <v>602</v>
      </c>
      <c r="L17" s="6">
        <v>501</v>
      </c>
      <c r="M17" s="6">
        <v>526</v>
      </c>
      <c r="N17" s="6">
        <v>498</v>
      </c>
      <c r="O17" s="25">
        <f>SUM(C17:N17)</f>
        <v>6335</v>
      </c>
      <c r="P17" s="6">
        <f>AVERAGE(C17:N17)</f>
        <v>527.9166666666666</v>
      </c>
    </row>
    <row r="18" spans="2:16" ht="12.75">
      <c r="B18" s="7" t="s">
        <v>9</v>
      </c>
      <c r="C18" s="6">
        <v>241160</v>
      </c>
      <c r="D18" s="6">
        <v>217920</v>
      </c>
      <c r="E18" s="6">
        <v>200440</v>
      </c>
      <c r="F18" s="6">
        <v>183880</v>
      </c>
      <c r="G18" s="6">
        <v>224520</v>
      </c>
      <c r="H18" s="6">
        <v>233880</v>
      </c>
      <c r="I18" s="6">
        <v>271560</v>
      </c>
      <c r="J18" s="6">
        <v>337560</v>
      </c>
      <c r="K18" s="6">
        <v>232600</v>
      </c>
      <c r="L18" s="6">
        <v>236120</v>
      </c>
      <c r="M18" s="6">
        <v>218320</v>
      </c>
      <c r="N18" s="6">
        <v>220880</v>
      </c>
      <c r="O18" s="25">
        <f>SUM(C18:N18)</f>
        <v>2818840</v>
      </c>
      <c r="P18" s="6">
        <f>AVERAGE(C18:N18)</f>
        <v>234903.33333333334</v>
      </c>
    </row>
    <row r="19" ht="12.75">
      <c r="P19" s="6"/>
    </row>
    <row r="20" spans="1:16" ht="12.75">
      <c r="A20" s="18" t="s">
        <v>29</v>
      </c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5"/>
    </row>
    <row r="21" spans="2:16" ht="12.75">
      <c r="B21" s="24" t="s">
        <v>15</v>
      </c>
      <c r="C21" s="25">
        <f>+C8+C12+C16</f>
        <v>1289</v>
      </c>
      <c r="D21" s="25">
        <f aca="true" t="shared" si="0" ref="D21:N21">+D8+D12+D16</f>
        <v>1291</v>
      </c>
      <c r="E21" s="25">
        <f t="shared" si="0"/>
        <v>1263</v>
      </c>
      <c r="F21" s="25">
        <f t="shared" si="0"/>
        <v>1284</v>
      </c>
      <c r="G21" s="25">
        <f t="shared" si="0"/>
        <v>1330</v>
      </c>
      <c r="H21" s="25">
        <f t="shared" si="0"/>
        <v>1350</v>
      </c>
      <c r="I21" s="25">
        <f t="shared" si="0"/>
        <v>1363</v>
      </c>
      <c r="J21" s="25">
        <f t="shared" si="0"/>
        <v>1364</v>
      </c>
      <c r="K21" s="25">
        <f t="shared" si="0"/>
        <v>1366</v>
      </c>
      <c r="L21" s="25">
        <f t="shared" si="0"/>
        <v>1362</v>
      </c>
      <c r="M21" s="25">
        <f t="shared" si="0"/>
        <v>1347</v>
      </c>
      <c r="N21" s="25">
        <f t="shared" si="0"/>
        <v>1322</v>
      </c>
      <c r="O21" s="25">
        <f>SUM(C21:N21)</f>
        <v>15931</v>
      </c>
      <c r="P21" s="6">
        <f>AVERAGE(C21:N21)</f>
        <v>1327.5833333333333</v>
      </c>
    </row>
    <row r="22" spans="2:16" ht="12.75">
      <c r="B22" s="7" t="s">
        <v>18</v>
      </c>
      <c r="C22" s="6">
        <f aca="true" t="shared" si="1" ref="C22:N23">+C9+C13+C17</f>
        <v>104062.21179218932</v>
      </c>
      <c r="D22" s="6">
        <f t="shared" si="1"/>
        <v>105334.45905585302</v>
      </c>
      <c r="E22" s="6">
        <f t="shared" si="1"/>
        <v>101918.68691493692</v>
      </c>
      <c r="F22" s="6">
        <f t="shared" si="1"/>
        <v>99479.85023378141</v>
      </c>
      <c r="G22" s="6">
        <f t="shared" si="1"/>
        <v>104612.24819971196</v>
      </c>
      <c r="H22" s="6">
        <f t="shared" si="1"/>
        <v>108211.2928732183</v>
      </c>
      <c r="I22" s="6">
        <f t="shared" si="1"/>
        <v>150989.2907817702</v>
      </c>
      <c r="J22" s="6">
        <f t="shared" si="1"/>
        <v>116077.96877405168</v>
      </c>
      <c r="K22" s="6">
        <f t="shared" si="1"/>
        <v>121153.85740944017</v>
      </c>
      <c r="L22" s="6">
        <f t="shared" si="1"/>
        <v>117614.9340917087</v>
      </c>
      <c r="M22" s="6">
        <f t="shared" si="1"/>
        <v>107325.28791438267</v>
      </c>
      <c r="N22" s="6">
        <f t="shared" si="1"/>
        <v>100195.6303215326</v>
      </c>
      <c r="O22" s="25">
        <f>SUM(C22:N22)</f>
        <v>1336975.7183625768</v>
      </c>
      <c r="P22" s="6">
        <f>AVERAGE(C22:N22)</f>
        <v>111414.6431968814</v>
      </c>
    </row>
    <row r="23" spans="1:16" ht="12.75">
      <c r="A23" s="44"/>
      <c r="B23" s="22" t="s">
        <v>9</v>
      </c>
      <c r="C23" s="23">
        <f t="shared" si="1"/>
        <v>37926626</v>
      </c>
      <c r="D23" s="23">
        <f t="shared" si="1"/>
        <v>34508089</v>
      </c>
      <c r="E23" s="23">
        <f t="shared" si="1"/>
        <v>30512893</v>
      </c>
      <c r="F23" s="23">
        <f t="shared" si="1"/>
        <v>31996469</v>
      </c>
      <c r="G23" s="23">
        <f t="shared" si="1"/>
        <v>31708582</v>
      </c>
      <c r="H23" s="23">
        <f t="shared" si="1"/>
        <v>32808630</v>
      </c>
      <c r="I23" s="23">
        <f t="shared" si="1"/>
        <v>35980603</v>
      </c>
      <c r="J23" s="23">
        <f t="shared" si="1"/>
        <v>34307824</v>
      </c>
      <c r="K23" s="23">
        <f t="shared" si="1"/>
        <v>40940844</v>
      </c>
      <c r="L23" s="23">
        <f t="shared" si="1"/>
        <v>33041901</v>
      </c>
      <c r="M23" s="23">
        <f t="shared" si="1"/>
        <v>31227781</v>
      </c>
      <c r="N23" s="23">
        <f t="shared" si="1"/>
        <v>33002686</v>
      </c>
      <c r="O23" s="23">
        <f>SUM(C23:N23)</f>
        <v>407962928</v>
      </c>
      <c r="P23" s="23">
        <f>AVERAGE(C23:N23)</f>
        <v>33996910.666666664</v>
      </c>
    </row>
    <row r="24" ht="12.75">
      <c r="A24" s="56" t="s">
        <v>30</v>
      </c>
    </row>
    <row r="26" spans="1:16" ht="12.75">
      <c r="A26" t="s">
        <v>31</v>
      </c>
      <c r="B26" s="9" t="s">
        <v>15</v>
      </c>
      <c r="C26" s="6">
        <v>22</v>
      </c>
      <c r="D26" s="6">
        <v>22</v>
      </c>
      <c r="E26" s="6">
        <v>22</v>
      </c>
      <c r="F26" s="6">
        <v>22</v>
      </c>
      <c r="G26" s="6">
        <v>22</v>
      </c>
      <c r="H26" s="6">
        <v>22</v>
      </c>
      <c r="I26" s="6">
        <v>22</v>
      </c>
      <c r="J26" s="6">
        <v>22</v>
      </c>
      <c r="K26" s="6">
        <v>22</v>
      </c>
      <c r="L26" s="6">
        <v>22</v>
      </c>
      <c r="M26" s="6">
        <v>22</v>
      </c>
      <c r="N26" s="6">
        <v>22</v>
      </c>
      <c r="O26" s="25">
        <f>SUM(C26:N26)</f>
        <v>264</v>
      </c>
      <c r="P26" s="6">
        <f aca="true" t="shared" si="2" ref="P26:P32">AVERAGE(C26:N26)</f>
        <v>22</v>
      </c>
    </row>
    <row r="27" spans="2:16" ht="12.75">
      <c r="B27" s="7" t="s">
        <v>17</v>
      </c>
      <c r="C27" s="6">
        <v>13192980</v>
      </c>
      <c r="D27" s="6">
        <v>12118620</v>
      </c>
      <c r="E27" s="6">
        <v>12534760</v>
      </c>
      <c r="F27" s="6">
        <v>12145560</v>
      </c>
      <c r="G27" s="6">
        <v>12336560</v>
      </c>
      <c r="H27" s="6">
        <v>12290480</v>
      </c>
      <c r="I27" s="6">
        <v>12599160</v>
      </c>
      <c r="J27" s="6">
        <v>13003120</v>
      </c>
      <c r="K27" s="6">
        <v>12411860</v>
      </c>
      <c r="L27" s="6">
        <v>12650840</v>
      </c>
      <c r="M27" s="6">
        <v>12111400</v>
      </c>
      <c r="N27" s="6">
        <v>12517000</v>
      </c>
      <c r="O27" s="25">
        <f aca="true" t="shared" si="3" ref="O27:O32">SUM(C27:N27)</f>
        <v>149912340</v>
      </c>
      <c r="P27" s="6">
        <f t="shared" si="2"/>
        <v>12492695</v>
      </c>
    </row>
    <row r="28" spans="2:16" ht="12.75">
      <c r="B28" s="7" t="s">
        <v>5</v>
      </c>
      <c r="C28" s="6">
        <v>3865800</v>
      </c>
      <c r="D28" s="6">
        <v>3492140</v>
      </c>
      <c r="E28" s="6">
        <v>3868040</v>
      </c>
      <c r="F28" s="6">
        <v>3444000</v>
      </c>
      <c r="G28" s="6">
        <v>3814240</v>
      </c>
      <c r="H28" s="6">
        <v>3889680</v>
      </c>
      <c r="I28" s="6">
        <v>3579200</v>
      </c>
      <c r="J28" s="6">
        <v>4116700</v>
      </c>
      <c r="K28" s="6">
        <v>3638840</v>
      </c>
      <c r="L28" s="6">
        <v>3748620</v>
      </c>
      <c r="M28" s="6">
        <v>3705120</v>
      </c>
      <c r="N28" s="6">
        <v>3556480</v>
      </c>
      <c r="O28" s="25">
        <f t="shared" si="3"/>
        <v>44718860</v>
      </c>
      <c r="P28" s="6">
        <f t="shared" si="2"/>
        <v>3726571.6666666665</v>
      </c>
    </row>
    <row r="29" spans="2:16" ht="12.75">
      <c r="B29" s="7" t="s">
        <v>6</v>
      </c>
      <c r="C29" s="6">
        <v>3768820</v>
      </c>
      <c r="D29" s="6">
        <v>3603360</v>
      </c>
      <c r="E29" s="6">
        <v>3462360</v>
      </c>
      <c r="F29" s="6">
        <v>3631640</v>
      </c>
      <c r="G29" s="6">
        <v>3479800</v>
      </c>
      <c r="H29" s="6">
        <v>3400400</v>
      </c>
      <c r="I29" s="6">
        <v>3880680</v>
      </c>
      <c r="J29" s="6">
        <v>3585120</v>
      </c>
      <c r="K29" s="6">
        <v>3729600</v>
      </c>
      <c r="L29" s="6">
        <v>3717620</v>
      </c>
      <c r="M29" s="6">
        <v>3420540</v>
      </c>
      <c r="N29" s="6">
        <v>3727760</v>
      </c>
      <c r="O29" s="25">
        <f t="shared" si="3"/>
        <v>43407700</v>
      </c>
      <c r="P29" s="6">
        <f t="shared" si="2"/>
        <v>3617308.3333333335</v>
      </c>
    </row>
    <row r="30" spans="2:16" ht="12.75">
      <c r="B30" s="7" t="s">
        <v>7</v>
      </c>
      <c r="C30" s="6">
        <v>5558360</v>
      </c>
      <c r="D30" s="6">
        <v>5023120</v>
      </c>
      <c r="E30" s="6">
        <v>5204360</v>
      </c>
      <c r="F30" s="6">
        <v>5069920</v>
      </c>
      <c r="G30" s="6">
        <v>5042520</v>
      </c>
      <c r="H30" s="6">
        <v>5000400</v>
      </c>
      <c r="I30" s="6">
        <v>5139280</v>
      </c>
      <c r="J30" s="6">
        <v>5301300</v>
      </c>
      <c r="K30" s="6">
        <v>5043420</v>
      </c>
      <c r="L30" s="6">
        <v>5184600</v>
      </c>
      <c r="M30" s="6">
        <v>4985740</v>
      </c>
      <c r="N30" s="6">
        <v>5232760</v>
      </c>
      <c r="O30" s="25">
        <f t="shared" si="3"/>
        <v>61785780</v>
      </c>
      <c r="P30" s="6">
        <f t="shared" si="2"/>
        <v>5148815</v>
      </c>
    </row>
    <row r="31" spans="2:16" ht="12.75">
      <c r="B31" s="7" t="s">
        <v>8</v>
      </c>
      <c r="C31" s="6">
        <v>24311.88</v>
      </c>
      <c r="D31" s="6">
        <v>25086.88</v>
      </c>
      <c r="E31" s="6">
        <v>25227.72</v>
      </c>
      <c r="F31" s="6">
        <v>24499.88</v>
      </c>
      <c r="G31" s="6">
        <v>25612.84</v>
      </c>
      <c r="H31" s="6">
        <v>26515.48</v>
      </c>
      <c r="I31" s="6">
        <v>26014</v>
      </c>
      <c r="J31" s="6">
        <v>26424.32</v>
      </c>
      <c r="K31" s="6">
        <v>27203.36</v>
      </c>
      <c r="L31" s="6">
        <v>25754.26</v>
      </c>
      <c r="M31" s="6">
        <v>25282.82</v>
      </c>
      <c r="N31" s="6">
        <v>25894.1</v>
      </c>
      <c r="O31" s="25">
        <f t="shared" si="3"/>
        <v>307827.54000000004</v>
      </c>
      <c r="P31" s="6">
        <f t="shared" si="2"/>
        <v>25652.295000000002</v>
      </c>
    </row>
    <row r="32" spans="2:16" ht="12.75">
      <c r="B32" s="7" t="s">
        <v>19</v>
      </c>
      <c r="C32" s="6">
        <v>24239.92</v>
      </c>
      <c r="D32" s="6">
        <v>24698.96</v>
      </c>
      <c r="E32" s="6">
        <v>24895.04</v>
      </c>
      <c r="F32" s="6">
        <v>24453.56</v>
      </c>
      <c r="G32" s="6">
        <v>25147.24</v>
      </c>
      <c r="H32" s="6">
        <v>26198.12</v>
      </c>
      <c r="I32" s="6">
        <v>25551.88</v>
      </c>
      <c r="J32" s="6">
        <v>26153.12</v>
      </c>
      <c r="K32" s="6">
        <v>26740.38</v>
      </c>
      <c r="L32" s="6">
        <v>25676.56</v>
      </c>
      <c r="M32" s="6">
        <v>25546.58</v>
      </c>
      <c r="N32" s="6">
        <v>25393.22</v>
      </c>
      <c r="O32" s="25">
        <f t="shared" si="3"/>
        <v>304694.57999999996</v>
      </c>
      <c r="P32" s="6">
        <f t="shared" si="2"/>
        <v>25391.214999999997</v>
      </c>
    </row>
    <row r="34" spans="1:16" ht="12.75">
      <c r="A34" t="s">
        <v>32</v>
      </c>
      <c r="B34" s="9" t="s">
        <v>15</v>
      </c>
      <c r="C34" s="1">
        <v>13</v>
      </c>
      <c r="D34" s="1">
        <v>13</v>
      </c>
      <c r="E34" s="1">
        <v>13</v>
      </c>
      <c r="F34" s="1">
        <v>13</v>
      </c>
      <c r="G34" s="1">
        <v>13</v>
      </c>
      <c r="H34" s="1">
        <v>13</v>
      </c>
      <c r="I34" s="1">
        <v>13</v>
      </c>
      <c r="J34" s="1">
        <v>13</v>
      </c>
      <c r="K34" s="1">
        <v>13</v>
      </c>
      <c r="L34" s="1">
        <v>13</v>
      </c>
      <c r="M34" s="1">
        <v>13</v>
      </c>
      <c r="N34" s="1">
        <v>13</v>
      </c>
      <c r="O34" s="25">
        <f>SUM(C34:N34)</f>
        <v>156</v>
      </c>
      <c r="P34" s="6">
        <f aca="true" t="shared" si="4" ref="P34:P40">AVERAGE(C34:N34)</f>
        <v>13</v>
      </c>
    </row>
    <row r="35" spans="1:16" ht="12.75">
      <c r="A35" t="s">
        <v>33</v>
      </c>
      <c r="B35" s="7" t="s">
        <v>17</v>
      </c>
      <c r="C35" s="6">
        <f>SUM(C36:C38)</f>
        <v>4400911</v>
      </c>
      <c r="D35" s="6">
        <f aca="true" t="shared" si="5" ref="D35:N35">SUM(D36:D38)</f>
        <v>3856761</v>
      </c>
      <c r="E35" s="6">
        <f t="shared" si="5"/>
        <v>4695036</v>
      </c>
      <c r="F35" s="6">
        <f t="shared" si="5"/>
        <v>4503686</v>
      </c>
      <c r="G35" s="6">
        <f t="shared" si="5"/>
        <v>7155086</v>
      </c>
      <c r="H35" s="6">
        <f t="shared" si="5"/>
        <v>4157661</v>
      </c>
      <c r="I35" s="6">
        <f t="shared" si="5"/>
        <v>4967186</v>
      </c>
      <c r="J35" s="6">
        <f t="shared" si="5"/>
        <v>6230011</v>
      </c>
      <c r="K35" s="6">
        <f t="shared" si="5"/>
        <v>5632061</v>
      </c>
      <c r="L35" s="6">
        <f t="shared" si="5"/>
        <v>5137386</v>
      </c>
      <c r="M35" s="6">
        <f t="shared" si="5"/>
        <v>4264611</v>
      </c>
      <c r="N35" s="6">
        <f t="shared" si="5"/>
        <v>4261761</v>
      </c>
      <c r="O35" s="25">
        <f aca="true" t="shared" si="6" ref="O35:O40">SUM(C35:N35)</f>
        <v>59262157</v>
      </c>
      <c r="P35" s="6">
        <f t="shared" si="4"/>
        <v>4938513.083333333</v>
      </c>
    </row>
    <row r="36" spans="2:16" ht="12.75">
      <c r="B36" s="7" t="s">
        <v>5</v>
      </c>
      <c r="C36" s="1">
        <v>1228161</v>
      </c>
      <c r="D36" s="1">
        <v>1048011</v>
      </c>
      <c r="E36" s="1">
        <v>1353286</v>
      </c>
      <c r="F36" s="1">
        <v>1163186</v>
      </c>
      <c r="G36" s="1">
        <v>1899986</v>
      </c>
      <c r="H36" s="1">
        <v>1176361</v>
      </c>
      <c r="I36" s="1">
        <v>1182111</v>
      </c>
      <c r="J36" s="1">
        <v>1811136</v>
      </c>
      <c r="K36" s="1">
        <v>1456086</v>
      </c>
      <c r="L36" s="1">
        <v>1367436</v>
      </c>
      <c r="M36" s="1">
        <v>1154361</v>
      </c>
      <c r="N36" s="1">
        <v>1010261</v>
      </c>
      <c r="O36" s="25">
        <f t="shared" si="6"/>
        <v>15850382</v>
      </c>
      <c r="P36" s="6">
        <f t="shared" si="4"/>
        <v>1320865.1666666667</v>
      </c>
    </row>
    <row r="37" spans="2:16" ht="12.75">
      <c r="B37" s="7" t="s">
        <v>6</v>
      </c>
      <c r="C37" s="1">
        <v>1257079</v>
      </c>
      <c r="D37" s="1">
        <v>1139529</v>
      </c>
      <c r="E37" s="1">
        <v>1279179</v>
      </c>
      <c r="F37" s="1">
        <v>1344404</v>
      </c>
      <c r="G37" s="1">
        <v>2034154</v>
      </c>
      <c r="H37" s="1">
        <v>1132479</v>
      </c>
      <c r="I37" s="1">
        <v>1430304</v>
      </c>
      <c r="J37" s="1">
        <v>1776004</v>
      </c>
      <c r="K37" s="1">
        <v>1711979</v>
      </c>
      <c r="L37" s="1">
        <v>1515454</v>
      </c>
      <c r="M37" s="1">
        <v>1183354</v>
      </c>
      <c r="N37" s="1">
        <v>1255854</v>
      </c>
      <c r="O37" s="25">
        <f t="shared" si="6"/>
        <v>17059773</v>
      </c>
      <c r="P37" s="6">
        <f t="shared" si="4"/>
        <v>1421647.75</v>
      </c>
    </row>
    <row r="38" spans="2:16" ht="12.75">
      <c r="B38" s="7" t="s">
        <v>7</v>
      </c>
      <c r="C38" s="1">
        <v>1915671</v>
      </c>
      <c r="D38" s="1">
        <v>1669221</v>
      </c>
      <c r="E38" s="1">
        <v>2062571</v>
      </c>
      <c r="F38" s="1">
        <v>1996096</v>
      </c>
      <c r="G38" s="1">
        <v>3220946</v>
      </c>
      <c r="H38" s="1">
        <v>1848821</v>
      </c>
      <c r="I38" s="1">
        <v>2354771</v>
      </c>
      <c r="J38" s="1">
        <v>2642871</v>
      </c>
      <c r="K38" s="1">
        <v>2463996</v>
      </c>
      <c r="L38" s="1">
        <v>2254496</v>
      </c>
      <c r="M38" s="1">
        <v>1926896</v>
      </c>
      <c r="N38" s="1">
        <v>1995646</v>
      </c>
      <c r="O38" s="25">
        <f t="shared" si="6"/>
        <v>26352002</v>
      </c>
      <c r="P38" s="6">
        <f t="shared" si="4"/>
        <v>2196000.1666666665</v>
      </c>
    </row>
    <row r="39" spans="2:16" ht="12.75">
      <c r="B39" s="7" t="s">
        <v>8</v>
      </c>
      <c r="C39" s="1">
        <v>14509</v>
      </c>
      <c r="D39" s="1">
        <v>15453</v>
      </c>
      <c r="E39" s="1">
        <v>21961</v>
      </c>
      <c r="F39" s="1">
        <v>20587</v>
      </c>
      <c r="G39" s="1">
        <v>23955</v>
      </c>
      <c r="H39" s="1">
        <v>24175</v>
      </c>
      <c r="I39" s="1">
        <v>24266</v>
      </c>
      <c r="J39" s="1">
        <v>26365</v>
      </c>
      <c r="K39" s="1">
        <v>28522</v>
      </c>
      <c r="L39" s="1">
        <v>18408</v>
      </c>
      <c r="M39" s="1">
        <v>16418</v>
      </c>
      <c r="N39" s="1">
        <v>15264</v>
      </c>
      <c r="O39" s="25">
        <f t="shared" si="6"/>
        <v>249883</v>
      </c>
      <c r="P39" s="6">
        <f t="shared" si="4"/>
        <v>20823.583333333332</v>
      </c>
    </row>
    <row r="40" spans="2:16" ht="12.75">
      <c r="B40" s="7" t="s">
        <v>19</v>
      </c>
      <c r="C40" s="1">
        <v>10442</v>
      </c>
      <c r="D40" s="1">
        <v>11960</v>
      </c>
      <c r="E40" s="1">
        <v>13924</v>
      </c>
      <c r="F40" s="1">
        <v>16833</v>
      </c>
      <c r="G40" s="1">
        <v>22169</v>
      </c>
      <c r="H40" s="1">
        <v>19498</v>
      </c>
      <c r="I40" s="1">
        <v>24396</v>
      </c>
      <c r="J40" s="1">
        <v>23453</v>
      </c>
      <c r="K40" s="1">
        <v>24237</v>
      </c>
      <c r="L40" s="1">
        <v>19198</v>
      </c>
      <c r="M40" s="1">
        <v>17720</v>
      </c>
      <c r="N40" s="1">
        <v>13291</v>
      </c>
      <c r="O40" s="25">
        <f t="shared" si="6"/>
        <v>217121</v>
      </c>
      <c r="P40" s="6">
        <f t="shared" si="4"/>
        <v>18093.416666666668</v>
      </c>
    </row>
    <row r="42" spans="1:16" ht="12.75">
      <c r="A42" t="s">
        <v>20</v>
      </c>
      <c r="B42" s="9" t="s">
        <v>15</v>
      </c>
      <c r="C42" s="6">
        <v>4</v>
      </c>
      <c r="D42" s="6">
        <v>4</v>
      </c>
      <c r="E42" s="6">
        <v>4</v>
      </c>
      <c r="F42" s="6">
        <v>4</v>
      </c>
      <c r="G42" s="6">
        <v>4</v>
      </c>
      <c r="H42" s="6">
        <v>4</v>
      </c>
      <c r="I42" s="6">
        <v>4</v>
      </c>
      <c r="J42" s="6">
        <v>4</v>
      </c>
      <c r="K42" s="6">
        <v>4</v>
      </c>
      <c r="L42" s="6">
        <v>4</v>
      </c>
      <c r="M42" s="6">
        <v>4</v>
      </c>
      <c r="N42" s="6">
        <v>4</v>
      </c>
      <c r="O42" s="25">
        <f>SUM(C42:N42)</f>
        <v>48</v>
      </c>
      <c r="P42" s="6">
        <f aca="true" t="shared" si="7" ref="P42:P48">AVERAGE(C42:N42)</f>
        <v>4</v>
      </c>
    </row>
    <row r="43" spans="2:16" ht="12.75">
      <c r="B43" s="7" t="s">
        <v>17</v>
      </c>
      <c r="C43" s="6">
        <v>19618822</v>
      </c>
      <c r="D43" s="6">
        <v>17028888</v>
      </c>
      <c r="E43" s="6">
        <v>16598393</v>
      </c>
      <c r="F43" s="6">
        <v>20165297</v>
      </c>
      <c r="G43" s="6">
        <v>19329247</v>
      </c>
      <c r="H43" s="6">
        <v>18783432</v>
      </c>
      <c r="I43" s="6">
        <v>23435819</v>
      </c>
      <c r="J43" s="6">
        <v>20745777</v>
      </c>
      <c r="K43" s="6">
        <v>26741348</v>
      </c>
      <c r="L43" s="6">
        <v>18197728</v>
      </c>
      <c r="M43" s="6">
        <v>20093775</v>
      </c>
      <c r="N43" s="6">
        <v>21227051</v>
      </c>
      <c r="O43" s="25">
        <f aca="true" t="shared" si="8" ref="O43:O48">SUM(C43:N43)</f>
        <v>241965577</v>
      </c>
      <c r="P43" s="6">
        <f t="shared" si="7"/>
        <v>20163798.083333332</v>
      </c>
    </row>
    <row r="44" spans="2:16" ht="12.75">
      <c r="B44" s="7" t="s">
        <v>5</v>
      </c>
      <c r="C44" s="6">
        <v>5349784</v>
      </c>
      <c r="D44" s="6">
        <v>4379443</v>
      </c>
      <c r="E44" s="6">
        <v>4379362</v>
      </c>
      <c r="F44" s="6">
        <v>5392557</v>
      </c>
      <c r="G44" s="6">
        <v>4834887</v>
      </c>
      <c r="H44" s="6">
        <v>4846289</v>
      </c>
      <c r="I44" s="6">
        <v>5737160</v>
      </c>
      <c r="J44" s="6">
        <v>5005727</v>
      </c>
      <c r="K44" s="6">
        <v>6633606</v>
      </c>
      <c r="L44" s="6">
        <v>4482792</v>
      </c>
      <c r="M44" s="6">
        <v>4942826</v>
      </c>
      <c r="N44" s="6">
        <v>5548696</v>
      </c>
      <c r="O44" s="25">
        <f t="shared" si="8"/>
        <v>61533129</v>
      </c>
      <c r="P44" s="6">
        <f t="shared" si="7"/>
        <v>5127760.75</v>
      </c>
    </row>
    <row r="45" spans="2:16" ht="12.75">
      <c r="B45" s="7" t="s">
        <v>6</v>
      </c>
      <c r="C45" s="6">
        <v>5112881</v>
      </c>
      <c r="D45" s="6">
        <v>4815578</v>
      </c>
      <c r="E45" s="6">
        <v>4631552</v>
      </c>
      <c r="F45" s="6">
        <v>5404647</v>
      </c>
      <c r="G45" s="6">
        <v>5508082</v>
      </c>
      <c r="H45" s="6">
        <v>4950917</v>
      </c>
      <c r="I45" s="6">
        <v>5969690</v>
      </c>
      <c r="J45" s="6">
        <v>5583322</v>
      </c>
      <c r="K45" s="6">
        <v>7307026</v>
      </c>
      <c r="L45" s="6">
        <v>4859981</v>
      </c>
      <c r="M45" s="6">
        <v>5290296</v>
      </c>
      <c r="N45" s="6">
        <v>5692828</v>
      </c>
      <c r="O45" s="25">
        <f t="shared" si="8"/>
        <v>65126800</v>
      </c>
      <c r="P45" s="6">
        <f t="shared" si="7"/>
        <v>5427233.333333333</v>
      </c>
    </row>
    <row r="46" spans="2:16" ht="12.75">
      <c r="B46" s="7" t="s">
        <v>7</v>
      </c>
      <c r="C46" s="6">
        <v>9156157</v>
      </c>
      <c r="D46" s="6">
        <v>7833867</v>
      </c>
      <c r="E46" s="6">
        <v>7587479</v>
      </c>
      <c r="F46" s="6">
        <v>9368093</v>
      </c>
      <c r="G46" s="6">
        <v>8986278</v>
      </c>
      <c r="H46" s="6">
        <v>8986226</v>
      </c>
      <c r="I46" s="6">
        <v>11728969</v>
      </c>
      <c r="J46" s="6">
        <v>10156728</v>
      </c>
      <c r="K46" s="6">
        <v>12800716</v>
      </c>
      <c r="L46" s="6">
        <v>8854955</v>
      </c>
      <c r="M46" s="6">
        <v>9860653</v>
      </c>
      <c r="N46" s="6">
        <v>9985527</v>
      </c>
      <c r="O46" s="25">
        <f t="shared" si="8"/>
        <v>115305648</v>
      </c>
      <c r="P46" s="6">
        <f t="shared" si="7"/>
        <v>9608804</v>
      </c>
    </row>
    <row r="47" spans="2:16" ht="12.75">
      <c r="B47" s="7" t="s">
        <v>8</v>
      </c>
      <c r="C47" s="6">
        <v>52371</v>
      </c>
      <c r="D47" s="6">
        <v>36774</v>
      </c>
      <c r="E47" s="6">
        <v>34492</v>
      </c>
      <c r="F47" s="6">
        <v>39940</v>
      </c>
      <c r="G47" s="6">
        <v>46435</v>
      </c>
      <c r="H47" s="6">
        <v>43695</v>
      </c>
      <c r="I47" s="6">
        <v>46027</v>
      </c>
      <c r="J47" s="6">
        <v>46431</v>
      </c>
      <c r="K47" s="6">
        <v>54948</v>
      </c>
      <c r="L47" s="6">
        <v>54033</v>
      </c>
      <c r="M47" s="6">
        <v>46126</v>
      </c>
      <c r="N47" s="6">
        <v>49663</v>
      </c>
      <c r="O47" s="25">
        <f t="shared" si="8"/>
        <v>550935</v>
      </c>
      <c r="P47" s="6">
        <f t="shared" si="7"/>
        <v>45911.25</v>
      </c>
    </row>
    <row r="48" spans="2:16" ht="12.75">
      <c r="B48" s="7" t="s">
        <v>19</v>
      </c>
      <c r="C48" s="6">
        <v>49966</v>
      </c>
      <c r="D48" s="6">
        <v>36814</v>
      </c>
      <c r="E48" s="6">
        <v>33225</v>
      </c>
      <c r="F48" s="6">
        <v>42200</v>
      </c>
      <c r="G48" s="6">
        <v>45450</v>
      </c>
      <c r="H48" s="6">
        <v>45643</v>
      </c>
      <c r="I48" s="6">
        <v>43000</v>
      </c>
      <c r="J48" s="6">
        <v>41532</v>
      </c>
      <c r="K48" s="6">
        <v>57942</v>
      </c>
      <c r="L48" s="6">
        <v>52817</v>
      </c>
      <c r="M48" s="6">
        <v>46365</v>
      </c>
      <c r="N48" s="6">
        <v>48741</v>
      </c>
      <c r="O48" s="25">
        <f t="shared" si="8"/>
        <v>543695</v>
      </c>
      <c r="P48" s="6">
        <f t="shared" si="7"/>
        <v>45307.916666666664</v>
      </c>
    </row>
    <row r="49" ht="12.75">
      <c r="P49" s="6"/>
    </row>
    <row r="50" spans="1:16" ht="12.75">
      <c r="A50" s="18" t="s">
        <v>34</v>
      </c>
      <c r="B50" s="1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5"/>
    </row>
    <row r="51" spans="2:16" ht="12.75">
      <c r="B51" s="26" t="s">
        <v>15</v>
      </c>
      <c r="C51" s="25">
        <f>+C26+C34+C42</f>
        <v>39</v>
      </c>
      <c r="D51" s="25">
        <f aca="true" t="shared" si="9" ref="D51:N51">+D26+D34+D42</f>
        <v>39</v>
      </c>
      <c r="E51" s="25">
        <f t="shared" si="9"/>
        <v>39</v>
      </c>
      <c r="F51" s="25">
        <f t="shared" si="9"/>
        <v>39</v>
      </c>
      <c r="G51" s="25">
        <f t="shared" si="9"/>
        <v>39</v>
      </c>
      <c r="H51" s="25">
        <f t="shared" si="9"/>
        <v>39</v>
      </c>
      <c r="I51" s="25">
        <f t="shared" si="9"/>
        <v>39</v>
      </c>
      <c r="J51" s="25">
        <f t="shared" si="9"/>
        <v>39</v>
      </c>
      <c r="K51" s="25">
        <f t="shared" si="9"/>
        <v>39</v>
      </c>
      <c r="L51" s="25">
        <f t="shared" si="9"/>
        <v>39</v>
      </c>
      <c r="M51" s="25">
        <f t="shared" si="9"/>
        <v>39</v>
      </c>
      <c r="N51" s="25">
        <f t="shared" si="9"/>
        <v>39</v>
      </c>
      <c r="O51" s="25">
        <f>SUM(C51:N51)</f>
        <v>468</v>
      </c>
      <c r="P51" s="6">
        <f aca="true" t="shared" si="10" ref="P51:P57">AVERAGE(C51:N51)</f>
        <v>39</v>
      </c>
    </row>
    <row r="52" spans="2:16" ht="12.75">
      <c r="B52" s="7" t="s">
        <v>17</v>
      </c>
      <c r="C52" s="6">
        <f aca="true" t="shared" si="11" ref="C52:N57">+C27+C35+C43</f>
        <v>37212713</v>
      </c>
      <c r="D52" s="6">
        <f t="shared" si="11"/>
        <v>33004269</v>
      </c>
      <c r="E52" s="6">
        <f t="shared" si="11"/>
        <v>33828189</v>
      </c>
      <c r="F52" s="6">
        <f t="shared" si="11"/>
        <v>36814543</v>
      </c>
      <c r="G52" s="6">
        <f t="shared" si="11"/>
        <v>38820893</v>
      </c>
      <c r="H52" s="6">
        <f t="shared" si="11"/>
        <v>35231573</v>
      </c>
      <c r="I52" s="6">
        <f t="shared" si="11"/>
        <v>41002165</v>
      </c>
      <c r="J52" s="6">
        <f t="shared" si="11"/>
        <v>39978908</v>
      </c>
      <c r="K52" s="6">
        <f t="shared" si="11"/>
        <v>44785269</v>
      </c>
      <c r="L52" s="6">
        <f t="shared" si="11"/>
        <v>35985954</v>
      </c>
      <c r="M52" s="6">
        <f t="shared" si="11"/>
        <v>36469786</v>
      </c>
      <c r="N52" s="6">
        <f t="shared" si="11"/>
        <v>38005812</v>
      </c>
      <c r="O52" s="25">
        <f aca="true" t="shared" si="12" ref="O52:O57">SUM(C52:N52)</f>
        <v>451140074</v>
      </c>
      <c r="P52" s="6">
        <f t="shared" si="10"/>
        <v>37595006.166666664</v>
      </c>
    </row>
    <row r="53" spans="2:16" ht="12.75">
      <c r="B53" s="7" t="s">
        <v>5</v>
      </c>
      <c r="C53" s="6">
        <f t="shared" si="11"/>
        <v>10443745</v>
      </c>
      <c r="D53" s="6">
        <f t="shared" si="11"/>
        <v>8919594</v>
      </c>
      <c r="E53" s="6">
        <f t="shared" si="11"/>
        <v>9600688</v>
      </c>
      <c r="F53" s="6">
        <f t="shared" si="11"/>
        <v>9999743</v>
      </c>
      <c r="G53" s="6">
        <f t="shared" si="11"/>
        <v>10549113</v>
      </c>
      <c r="H53" s="6">
        <f t="shared" si="11"/>
        <v>9912330</v>
      </c>
      <c r="I53" s="6">
        <f t="shared" si="11"/>
        <v>10498471</v>
      </c>
      <c r="J53" s="6">
        <f t="shared" si="11"/>
        <v>10933563</v>
      </c>
      <c r="K53" s="6">
        <f t="shared" si="11"/>
        <v>11728532</v>
      </c>
      <c r="L53" s="6">
        <f t="shared" si="11"/>
        <v>9598848</v>
      </c>
      <c r="M53" s="6">
        <f t="shared" si="11"/>
        <v>9802307</v>
      </c>
      <c r="N53" s="6">
        <f t="shared" si="11"/>
        <v>10115437</v>
      </c>
      <c r="O53" s="25">
        <f t="shared" si="12"/>
        <v>122102371</v>
      </c>
      <c r="P53" s="6">
        <f t="shared" si="10"/>
        <v>10175197.583333334</v>
      </c>
    </row>
    <row r="54" spans="2:16" ht="12.75">
      <c r="B54" s="7" t="s">
        <v>6</v>
      </c>
      <c r="C54" s="6">
        <f t="shared" si="11"/>
        <v>10138780</v>
      </c>
      <c r="D54" s="6">
        <f t="shared" si="11"/>
        <v>9558467</v>
      </c>
      <c r="E54" s="6">
        <f t="shared" si="11"/>
        <v>9373091</v>
      </c>
      <c r="F54" s="6">
        <f t="shared" si="11"/>
        <v>10380691</v>
      </c>
      <c r="G54" s="6">
        <f t="shared" si="11"/>
        <v>11022036</v>
      </c>
      <c r="H54" s="6">
        <f t="shared" si="11"/>
        <v>9483796</v>
      </c>
      <c r="I54" s="6">
        <f t="shared" si="11"/>
        <v>11280674</v>
      </c>
      <c r="J54" s="6">
        <f t="shared" si="11"/>
        <v>10944446</v>
      </c>
      <c r="K54" s="6">
        <f t="shared" si="11"/>
        <v>12748605</v>
      </c>
      <c r="L54" s="6">
        <f t="shared" si="11"/>
        <v>10093055</v>
      </c>
      <c r="M54" s="6">
        <f t="shared" si="11"/>
        <v>9894190</v>
      </c>
      <c r="N54" s="6">
        <f t="shared" si="11"/>
        <v>10676442</v>
      </c>
      <c r="O54" s="25">
        <f t="shared" si="12"/>
        <v>125594273</v>
      </c>
      <c r="P54" s="6">
        <f t="shared" si="10"/>
        <v>10466189.416666666</v>
      </c>
    </row>
    <row r="55" spans="2:16" ht="12.75">
      <c r="B55" s="7" t="s">
        <v>7</v>
      </c>
      <c r="C55" s="6">
        <f t="shared" si="11"/>
        <v>16630188</v>
      </c>
      <c r="D55" s="6">
        <f t="shared" si="11"/>
        <v>14526208</v>
      </c>
      <c r="E55" s="6">
        <f t="shared" si="11"/>
        <v>14854410</v>
      </c>
      <c r="F55" s="6">
        <f t="shared" si="11"/>
        <v>16434109</v>
      </c>
      <c r="G55" s="6">
        <f t="shared" si="11"/>
        <v>17249744</v>
      </c>
      <c r="H55" s="6">
        <f t="shared" si="11"/>
        <v>15835447</v>
      </c>
      <c r="I55" s="6">
        <f t="shared" si="11"/>
        <v>19223020</v>
      </c>
      <c r="J55" s="6">
        <f t="shared" si="11"/>
        <v>18100899</v>
      </c>
      <c r="K55" s="6">
        <f t="shared" si="11"/>
        <v>20308132</v>
      </c>
      <c r="L55" s="6">
        <f t="shared" si="11"/>
        <v>16294051</v>
      </c>
      <c r="M55" s="6">
        <f t="shared" si="11"/>
        <v>16773289</v>
      </c>
      <c r="N55" s="6">
        <f t="shared" si="11"/>
        <v>17213933</v>
      </c>
      <c r="O55" s="25">
        <f t="shared" si="12"/>
        <v>203443430</v>
      </c>
      <c r="P55" s="6">
        <f t="shared" si="10"/>
        <v>16953619.166666668</v>
      </c>
    </row>
    <row r="56" spans="2:16" ht="12.75">
      <c r="B56" s="7" t="s">
        <v>8</v>
      </c>
      <c r="C56" s="6">
        <f t="shared" si="11"/>
        <v>91191.88</v>
      </c>
      <c r="D56" s="6">
        <f t="shared" si="11"/>
        <v>77313.88</v>
      </c>
      <c r="E56" s="6">
        <f t="shared" si="11"/>
        <v>81680.72</v>
      </c>
      <c r="F56" s="6">
        <f t="shared" si="11"/>
        <v>85026.88</v>
      </c>
      <c r="G56" s="6">
        <f t="shared" si="11"/>
        <v>96002.84</v>
      </c>
      <c r="H56" s="6">
        <f t="shared" si="11"/>
        <v>94385.48</v>
      </c>
      <c r="I56" s="6">
        <f t="shared" si="11"/>
        <v>96307</v>
      </c>
      <c r="J56" s="6">
        <f t="shared" si="11"/>
        <v>99220.32</v>
      </c>
      <c r="K56" s="6">
        <f t="shared" si="11"/>
        <v>110673.36</v>
      </c>
      <c r="L56" s="6">
        <f t="shared" si="11"/>
        <v>98195.26</v>
      </c>
      <c r="M56" s="6">
        <f t="shared" si="11"/>
        <v>87826.82</v>
      </c>
      <c r="N56" s="6">
        <f t="shared" si="11"/>
        <v>90821.1</v>
      </c>
      <c r="O56" s="25">
        <f t="shared" si="12"/>
        <v>1108645.54</v>
      </c>
      <c r="P56" s="6">
        <f t="shared" si="10"/>
        <v>92387.12833333334</v>
      </c>
    </row>
    <row r="57" spans="2:16" ht="12.75">
      <c r="B57" s="7" t="s">
        <v>19</v>
      </c>
      <c r="C57" s="6">
        <f t="shared" si="11"/>
        <v>84647.92</v>
      </c>
      <c r="D57" s="6">
        <f t="shared" si="11"/>
        <v>73472.95999999999</v>
      </c>
      <c r="E57" s="6">
        <f t="shared" si="11"/>
        <v>72044.04000000001</v>
      </c>
      <c r="F57" s="6">
        <f t="shared" si="11"/>
        <v>83486.56</v>
      </c>
      <c r="G57" s="6">
        <f t="shared" si="11"/>
        <v>92766.24</v>
      </c>
      <c r="H57" s="6">
        <f t="shared" si="11"/>
        <v>91339.12</v>
      </c>
      <c r="I57" s="6">
        <f t="shared" si="11"/>
        <v>92947.88</v>
      </c>
      <c r="J57" s="6">
        <f t="shared" si="11"/>
        <v>91138.12</v>
      </c>
      <c r="K57" s="6">
        <f t="shared" si="11"/>
        <v>108919.38</v>
      </c>
      <c r="L57" s="6">
        <f t="shared" si="11"/>
        <v>97691.56</v>
      </c>
      <c r="M57" s="6">
        <f t="shared" si="11"/>
        <v>89631.58</v>
      </c>
      <c r="N57" s="6">
        <f t="shared" si="11"/>
        <v>87425.22</v>
      </c>
      <c r="O57" s="25">
        <f t="shared" si="12"/>
        <v>1065510.58</v>
      </c>
      <c r="P57" s="6">
        <f t="shared" si="10"/>
        <v>88792.54833333334</v>
      </c>
    </row>
    <row r="58" ht="13.5" thickBot="1"/>
    <row r="59" spans="1:16" ht="15.75" thickTop="1">
      <c r="A59" s="19"/>
      <c r="B59" s="1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ht="12.75">
      <c r="P60" s="6"/>
    </row>
  </sheetData>
  <printOptions/>
  <pageMargins left="0.47" right="0.48" top="0.59" bottom="0.54" header="0.5" footer="0.5"/>
  <pageSetup fitToHeight="1" fitToWidth="1"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140625" defaultRowHeight="12.75"/>
  <cols>
    <col min="1" max="1" width="24.8515625" style="0" customWidth="1"/>
    <col min="2" max="2" width="9.140625" style="7" customWidth="1"/>
    <col min="3" max="12" width="12.7109375" style="6" customWidth="1"/>
    <col min="13" max="13" width="11.57421875" style="1" customWidth="1"/>
    <col min="14" max="22" width="9.140625" style="1" customWidth="1"/>
  </cols>
  <sheetData>
    <row r="1" ht="12.75">
      <c r="A1" s="4" t="s">
        <v>37</v>
      </c>
    </row>
    <row r="2" ht="12.75">
      <c r="A2" s="4"/>
    </row>
    <row r="3" ht="15">
      <c r="A3" s="3" t="s">
        <v>39</v>
      </c>
    </row>
    <row r="4" ht="15">
      <c r="A4" s="3"/>
    </row>
    <row r="5" spans="1:13" ht="13.5" thickBot="1">
      <c r="A5" s="57"/>
      <c r="B5" s="30"/>
      <c r="C5" s="40">
        <v>36892</v>
      </c>
      <c r="D5" s="40">
        <v>36923</v>
      </c>
      <c r="E5" s="40">
        <v>36951</v>
      </c>
      <c r="F5" s="40">
        <v>36982</v>
      </c>
      <c r="G5" s="40">
        <v>37012</v>
      </c>
      <c r="H5" s="40">
        <v>37043</v>
      </c>
      <c r="I5" s="40">
        <v>37073</v>
      </c>
      <c r="J5" s="40">
        <v>37104</v>
      </c>
      <c r="K5" s="40">
        <v>37135</v>
      </c>
      <c r="L5" s="55" t="s">
        <v>35</v>
      </c>
      <c r="M5" s="58" t="s">
        <v>38</v>
      </c>
    </row>
    <row r="6" ht="13.5" thickTop="1">
      <c r="A6" s="56" t="s">
        <v>27</v>
      </c>
    </row>
    <row r="8" spans="1:13" ht="12.75">
      <c r="A8" t="s">
        <v>10</v>
      </c>
      <c r="B8" s="7" t="s">
        <v>15</v>
      </c>
      <c r="C8" s="6">
        <v>1206</v>
      </c>
      <c r="D8" s="6">
        <v>1180</v>
      </c>
      <c r="E8" s="6">
        <v>1209</v>
      </c>
      <c r="F8" s="6">
        <v>1195</v>
      </c>
      <c r="G8" s="6">
        <v>1250</v>
      </c>
      <c r="H8" s="6">
        <v>1274</v>
      </c>
      <c r="I8" s="6">
        <v>1276</v>
      </c>
      <c r="J8" s="6">
        <v>1280</v>
      </c>
      <c r="K8" s="6">
        <v>1237</v>
      </c>
      <c r="L8" s="6">
        <f>+YR2001!N16</f>
        <v>11107</v>
      </c>
      <c r="M8" s="1">
        <f>AVERAGE(C8:K8)</f>
        <v>1234.111111111111</v>
      </c>
    </row>
    <row r="9" spans="2:13" ht="12.75">
      <c r="B9" s="7" t="s">
        <v>18</v>
      </c>
      <c r="C9" s="6">
        <v>82626</v>
      </c>
      <c r="D9" s="6">
        <v>79264</v>
      </c>
      <c r="E9" s="6">
        <v>81519</v>
      </c>
      <c r="F9" s="6">
        <v>79301</v>
      </c>
      <c r="G9" s="6">
        <v>88522</v>
      </c>
      <c r="H9" s="6">
        <v>90941</v>
      </c>
      <c r="I9" s="6">
        <v>93605</v>
      </c>
      <c r="J9" s="6">
        <v>97898</v>
      </c>
      <c r="K9" s="6">
        <v>94171</v>
      </c>
      <c r="L9" s="6">
        <f>+YR2001!N17</f>
        <v>787847</v>
      </c>
      <c r="M9" s="1">
        <f>AVERAGE(C9:K9)</f>
        <v>87538.55555555556</v>
      </c>
    </row>
    <row r="10" spans="2:13" ht="12.75">
      <c r="B10" s="7" t="s">
        <v>9</v>
      </c>
      <c r="C10" s="6">
        <v>27757018</v>
      </c>
      <c r="D10" s="6">
        <v>26171711</v>
      </c>
      <c r="E10" s="6">
        <v>25722171</v>
      </c>
      <c r="F10" s="6">
        <v>25213271</v>
      </c>
      <c r="G10" s="6">
        <v>25675714</v>
      </c>
      <c r="H10" s="6">
        <v>28148372</v>
      </c>
      <c r="I10" s="6">
        <v>28147121</v>
      </c>
      <c r="J10" s="6">
        <v>29983201</v>
      </c>
      <c r="K10" s="6">
        <v>30743483</v>
      </c>
      <c r="L10" s="6">
        <f>+YR2001!N18</f>
        <v>247562062</v>
      </c>
      <c r="M10" s="1">
        <f>AVERAGE(C10:K10)</f>
        <v>27506895.777777776</v>
      </c>
    </row>
    <row r="12" spans="1:13" ht="12.75">
      <c r="A12" t="s">
        <v>11</v>
      </c>
      <c r="B12" s="7" t="s">
        <v>15</v>
      </c>
      <c r="C12" s="6">
        <v>111</v>
      </c>
      <c r="D12" s="6">
        <v>106</v>
      </c>
      <c r="E12" s="6">
        <v>110</v>
      </c>
      <c r="F12" s="6">
        <v>108</v>
      </c>
      <c r="G12" s="6">
        <v>112</v>
      </c>
      <c r="H12" s="6">
        <v>115</v>
      </c>
      <c r="I12" s="6">
        <v>115</v>
      </c>
      <c r="J12" s="6">
        <v>115</v>
      </c>
      <c r="K12" s="6">
        <v>111</v>
      </c>
      <c r="L12" s="6">
        <f>+YR2001!N30</f>
        <v>1003</v>
      </c>
      <c r="M12" s="1">
        <f>AVERAGE(C12:K12)</f>
        <v>111.44444444444444</v>
      </c>
    </row>
    <row r="13" spans="2:13" ht="12.75">
      <c r="B13" s="7" t="s">
        <v>18</v>
      </c>
      <c r="C13" s="6">
        <v>18919</v>
      </c>
      <c r="D13" s="6">
        <v>18604</v>
      </c>
      <c r="E13" s="6">
        <v>18478</v>
      </c>
      <c r="F13" s="6">
        <v>19840</v>
      </c>
      <c r="G13" s="6">
        <v>19789</v>
      </c>
      <c r="H13" s="6">
        <v>19544</v>
      </c>
      <c r="I13" s="6">
        <v>20213</v>
      </c>
      <c r="J13" s="6">
        <v>22411</v>
      </c>
      <c r="K13" s="6">
        <v>19708</v>
      </c>
      <c r="L13" s="6">
        <f>+YR2001!N31</f>
        <v>177506</v>
      </c>
      <c r="M13" s="1">
        <f>AVERAGE(C13:K13)</f>
        <v>19722.88888888889</v>
      </c>
    </row>
    <row r="14" spans="2:13" ht="12.75">
      <c r="B14" s="7" t="s">
        <v>9</v>
      </c>
      <c r="C14" s="6">
        <v>6844167</v>
      </c>
      <c r="D14" s="6">
        <v>6599239</v>
      </c>
      <c r="E14" s="6">
        <v>6456967</v>
      </c>
      <c r="F14" s="6">
        <v>7217669</v>
      </c>
      <c r="G14" s="6">
        <v>6391771</v>
      </c>
      <c r="H14" s="6">
        <v>6528915</v>
      </c>
      <c r="I14" s="6">
        <v>6749174</v>
      </c>
      <c r="J14" s="6">
        <v>6948908</v>
      </c>
      <c r="K14" s="6">
        <v>6848024</v>
      </c>
      <c r="L14" s="6">
        <f>+YR2001!N32</f>
        <v>60584834</v>
      </c>
      <c r="M14" s="1">
        <f>AVERAGE(C14:K14)</f>
        <v>6731648.222222222</v>
      </c>
    </row>
    <row r="16" spans="1:13" ht="12.75">
      <c r="A16" t="s">
        <v>28</v>
      </c>
      <c r="B16" s="7" t="s">
        <v>15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f>+YR2001!N35</f>
        <v>18</v>
      </c>
      <c r="M16" s="1">
        <f>AVERAGE(C16:K16)</f>
        <v>2</v>
      </c>
    </row>
    <row r="17" spans="2:13" ht="12.75">
      <c r="B17" s="7" t="s">
        <v>18</v>
      </c>
      <c r="C17" s="6">
        <v>495</v>
      </c>
      <c r="D17" s="6">
        <v>568</v>
      </c>
      <c r="E17" s="6">
        <v>197</v>
      </c>
      <c r="F17" s="6">
        <v>469</v>
      </c>
      <c r="G17" s="6">
        <v>365</v>
      </c>
      <c r="H17" s="6">
        <v>338</v>
      </c>
      <c r="I17" s="6">
        <v>389</v>
      </c>
      <c r="J17" s="6">
        <v>467</v>
      </c>
      <c r="K17" s="6">
        <v>472</v>
      </c>
      <c r="L17" s="6">
        <f>+YR2001!N36</f>
        <v>3760</v>
      </c>
      <c r="M17" s="1">
        <f>AVERAGE(C17:K17)</f>
        <v>417.77777777777777</v>
      </c>
    </row>
    <row r="18" spans="2:13" ht="12.75">
      <c r="B18" s="7" t="s">
        <v>9</v>
      </c>
      <c r="C18" s="6">
        <v>159600</v>
      </c>
      <c r="D18" s="6">
        <v>226840</v>
      </c>
      <c r="E18" s="6">
        <v>104640</v>
      </c>
      <c r="F18" s="6">
        <v>219400</v>
      </c>
      <c r="G18" s="6">
        <v>205040</v>
      </c>
      <c r="H18" s="6">
        <v>209440</v>
      </c>
      <c r="I18" s="6">
        <v>236000</v>
      </c>
      <c r="J18" s="6">
        <v>288040</v>
      </c>
      <c r="K18" s="6">
        <v>321440</v>
      </c>
      <c r="L18" s="6">
        <f>+YR2001!N37</f>
        <v>1970440</v>
      </c>
      <c r="M18" s="1">
        <f>AVERAGE(C18:K18)</f>
        <v>218937.77777777778</v>
      </c>
    </row>
    <row r="20" spans="1:13" ht="12.75">
      <c r="A20" s="18" t="s">
        <v>29</v>
      </c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6"/>
    </row>
    <row r="21" spans="2:13" ht="12.75">
      <c r="B21" s="24" t="s">
        <v>15</v>
      </c>
      <c r="C21" s="25">
        <f>+C8+C12+C16</f>
        <v>1319</v>
      </c>
      <c r="D21" s="25">
        <f>+D8+D12+D16</f>
        <v>1288</v>
      </c>
      <c r="E21" s="25">
        <f>+E8+E12+E16</f>
        <v>1321</v>
      </c>
      <c r="F21" s="25">
        <f>+F8+F12+F16</f>
        <v>1305</v>
      </c>
      <c r="G21" s="25">
        <f>+G8+G12+G16</f>
        <v>1364</v>
      </c>
      <c r="H21" s="25">
        <f aca="true" t="shared" si="0" ref="H21:K23">+H8+H12+H16</f>
        <v>1391</v>
      </c>
      <c r="I21" s="25">
        <f t="shared" si="0"/>
        <v>1393</v>
      </c>
      <c r="J21" s="25">
        <f t="shared" si="0"/>
        <v>1397</v>
      </c>
      <c r="K21" s="25">
        <f t="shared" si="0"/>
        <v>1350</v>
      </c>
      <c r="L21" s="25">
        <f>SUM(C21:K21)</f>
        <v>12128</v>
      </c>
      <c r="M21" s="1">
        <f>AVERAGE(C21:K21)</f>
        <v>1347.5555555555557</v>
      </c>
    </row>
    <row r="22" spans="2:13" ht="12.75">
      <c r="B22" s="7" t="s">
        <v>18</v>
      </c>
      <c r="C22" s="6">
        <f aca="true" t="shared" si="1" ref="C22:G23">+C9+C13+C17</f>
        <v>102040</v>
      </c>
      <c r="D22" s="6">
        <f t="shared" si="1"/>
        <v>98436</v>
      </c>
      <c r="E22" s="6">
        <f t="shared" si="1"/>
        <v>100194</v>
      </c>
      <c r="F22" s="6">
        <f t="shared" si="1"/>
        <v>99610</v>
      </c>
      <c r="G22" s="6">
        <f t="shared" si="1"/>
        <v>108676</v>
      </c>
      <c r="H22" s="6">
        <f t="shared" si="0"/>
        <v>110823</v>
      </c>
      <c r="I22" s="6">
        <f t="shared" si="0"/>
        <v>114207</v>
      </c>
      <c r="J22" s="6">
        <f t="shared" si="0"/>
        <v>120776</v>
      </c>
      <c r="K22" s="6">
        <f t="shared" si="0"/>
        <v>114351</v>
      </c>
      <c r="L22" s="25">
        <f>SUM(C22:K22)</f>
        <v>969113</v>
      </c>
      <c r="M22" s="1">
        <f>AVERAGE(C22:K22)</f>
        <v>107679.22222222222</v>
      </c>
    </row>
    <row r="23" spans="1:13" ht="12.75">
      <c r="A23" s="44"/>
      <c r="B23" s="22" t="s">
        <v>9</v>
      </c>
      <c r="C23" s="23">
        <f t="shared" si="1"/>
        <v>34760785</v>
      </c>
      <c r="D23" s="23">
        <f t="shared" si="1"/>
        <v>32997790</v>
      </c>
      <c r="E23" s="23">
        <f t="shared" si="1"/>
        <v>32283778</v>
      </c>
      <c r="F23" s="23">
        <f t="shared" si="1"/>
        <v>32650340</v>
      </c>
      <c r="G23" s="23">
        <f t="shared" si="1"/>
        <v>32272525</v>
      </c>
      <c r="H23" s="23">
        <f t="shared" si="0"/>
        <v>34886727</v>
      </c>
      <c r="I23" s="23">
        <f t="shared" si="0"/>
        <v>35132295</v>
      </c>
      <c r="J23" s="23">
        <f t="shared" si="0"/>
        <v>37220149</v>
      </c>
      <c r="K23" s="23">
        <f t="shared" si="0"/>
        <v>37912947</v>
      </c>
      <c r="L23" s="23">
        <f>SUM(C23:K23)</f>
        <v>310117336</v>
      </c>
      <c r="M23" s="1">
        <f>AVERAGE(C23:K23)</f>
        <v>34457481.777777776</v>
      </c>
    </row>
    <row r="24" spans="1:13" ht="12.75">
      <c r="A24" s="56" t="s">
        <v>30</v>
      </c>
      <c r="M24" s="16"/>
    </row>
    <row r="26" spans="1:13" ht="12.75">
      <c r="A26" t="s">
        <v>31</v>
      </c>
      <c r="B26" s="9" t="s">
        <v>15</v>
      </c>
      <c r="C26" s="6">
        <v>22</v>
      </c>
      <c r="D26" s="6">
        <v>22</v>
      </c>
      <c r="E26" s="6">
        <v>22</v>
      </c>
      <c r="F26" s="6">
        <v>22</v>
      </c>
      <c r="G26" s="6">
        <v>23</v>
      </c>
      <c r="H26" s="6">
        <v>23</v>
      </c>
      <c r="I26" s="6">
        <v>23</v>
      </c>
      <c r="J26" s="6">
        <v>24</v>
      </c>
      <c r="K26" s="6">
        <v>24</v>
      </c>
      <c r="L26" s="25">
        <f>SUM(C26:K26)</f>
        <v>205</v>
      </c>
      <c r="M26" s="1">
        <f aca="true" t="shared" si="2" ref="M26:M32">AVERAGE(C26:K26)</f>
        <v>22.77777777777778</v>
      </c>
    </row>
    <row r="27" spans="2:13" ht="12.75">
      <c r="B27" s="7" t="s">
        <v>17</v>
      </c>
      <c r="C27" s="6">
        <v>11956100</v>
      </c>
      <c r="D27" s="6">
        <v>11970800</v>
      </c>
      <c r="E27" s="6">
        <v>11458700</v>
      </c>
      <c r="F27" s="6">
        <v>10836140</v>
      </c>
      <c r="G27" s="6">
        <v>11123740</v>
      </c>
      <c r="H27" s="6">
        <v>11364860</v>
      </c>
      <c r="I27" s="6">
        <v>11760960</v>
      </c>
      <c r="J27" s="6">
        <v>13570420</v>
      </c>
      <c r="K27" s="6">
        <v>11994000</v>
      </c>
      <c r="L27" s="25">
        <f aca="true" t="shared" si="3" ref="L27:L32">SUM(C27:K27)</f>
        <v>106035720</v>
      </c>
      <c r="M27" s="1">
        <f t="shared" si="2"/>
        <v>11781746.666666666</v>
      </c>
    </row>
    <row r="28" spans="2:13" ht="12.75">
      <c r="B28" s="7" t="s">
        <v>5</v>
      </c>
      <c r="C28" s="6">
        <v>3517940</v>
      </c>
      <c r="D28" s="6">
        <v>3460040</v>
      </c>
      <c r="E28" s="6">
        <v>3449080</v>
      </c>
      <c r="F28" s="6">
        <v>3141480</v>
      </c>
      <c r="G28" s="6">
        <v>3431020</v>
      </c>
      <c r="H28" s="6">
        <v>3403560</v>
      </c>
      <c r="I28" s="6">
        <v>3447460</v>
      </c>
      <c r="J28" s="6">
        <v>4299520</v>
      </c>
      <c r="K28" s="6">
        <v>3371880</v>
      </c>
      <c r="L28" s="25">
        <f t="shared" si="3"/>
        <v>31521980</v>
      </c>
      <c r="M28" s="1">
        <f t="shared" si="2"/>
        <v>3502442.222222222</v>
      </c>
    </row>
    <row r="29" spans="2:13" ht="12.75">
      <c r="B29" s="7" t="s">
        <v>6</v>
      </c>
      <c r="C29" s="6">
        <v>3473920</v>
      </c>
      <c r="D29" s="6">
        <v>3514820</v>
      </c>
      <c r="E29" s="6">
        <v>3250660</v>
      </c>
      <c r="F29" s="6">
        <v>3259120</v>
      </c>
      <c r="G29" s="6">
        <v>3246480</v>
      </c>
      <c r="H29" s="6">
        <v>3366260</v>
      </c>
      <c r="I29" s="6">
        <v>3573160</v>
      </c>
      <c r="J29" s="6">
        <v>3801460</v>
      </c>
      <c r="K29" s="6">
        <v>3772840</v>
      </c>
      <c r="L29" s="25">
        <f t="shared" si="3"/>
        <v>31258720</v>
      </c>
      <c r="M29" s="1">
        <f t="shared" si="2"/>
        <v>3473191.111111111</v>
      </c>
    </row>
    <row r="30" spans="2:13" ht="12.75">
      <c r="B30" s="7" t="s">
        <v>7</v>
      </c>
      <c r="C30" s="6">
        <v>4964240</v>
      </c>
      <c r="D30" s="6">
        <v>4995940</v>
      </c>
      <c r="E30" s="6">
        <v>4758960</v>
      </c>
      <c r="F30" s="6">
        <v>4435540</v>
      </c>
      <c r="G30" s="6">
        <v>4446240</v>
      </c>
      <c r="H30" s="6">
        <v>4595040</v>
      </c>
      <c r="I30" s="6">
        <v>4740340</v>
      </c>
      <c r="J30" s="6">
        <v>5469440</v>
      </c>
      <c r="K30" s="6">
        <v>4849280</v>
      </c>
      <c r="L30" s="25">
        <f t="shared" si="3"/>
        <v>43255020</v>
      </c>
      <c r="M30" s="1">
        <f t="shared" si="2"/>
        <v>4806113.333333333</v>
      </c>
    </row>
    <row r="31" spans="2:13" ht="12.75">
      <c r="B31" s="7" t="s">
        <v>8</v>
      </c>
      <c r="C31" s="6">
        <v>23372.78</v>
      </c>
      <c r="D31" s="6">
        <v>24228.88</v>
      </c>
      <c r="E31" s="6">
        <v>22272.76</v>
      </c>
      <c r="F31" s="6">
        <v>22039.68</v>
      </c>
      <c r="G31" s="6">
        <v>23021.08</v>
      </c>
      <c r="H31" s="6">
        <v>23683.54</v>
      </c>
      <c r="I31" s="6">
        <v>24003.98</v>
      </c>
      <c r="J31" s="6">
        <v>26152.42</v>
      </c>
      <c r="K31" s="6">
        <v>27011</v>
      </c>
      <c r="L31" s="25">
        <f t="shared" si="3"/>
        <v>215786.12</v>
      </c>
      <c r="M31" s="1">
        <f t="shared" si="2"/>
        <v>23976.235555555555</v>
      </c>
    </row>
    <row r="32" spans="2:13" ht="12.75">
      <c r="B32" s="7" t="s">
        <v>19</v>
      </c>
      <c r="C32" s="6">
        <v>23550</v>
      </c>
      <c r="D32" s="6">
        <v>24695.76</v>
      </c>
      <c r="E32" s="6">
        <v>22078.24</v>
      </c>
      <c r="F32" s="6">
        <v>22198.18</v>
      </c>
      <c r="G32" s="6">
        <v>22949.94</v>
      </c>
      <c r="H32" s="6">
        <v>23782.62</v>
      </c>
      <c r="I32" s="6">
        <v>24067.24</v>
      </c>
      <c r="J32" s="6">
        <v>26227.82</v>
      </c>
      <c r="K32" s="6">
        <v>27342</v>
      </c>
      <c r="L32" s="25">
        <f t="shared" si="3"/>
        <v>216891.8</v>
      </c>
      <c r="M32" s="1">
        <f t="shared" si="2"/>
        <v>24099.088888888888</v>
      </c>
    </row>
    <row r="34" spans="1:13" ht="12.75">
      <c r="A34" t="s">
        <v>32</v>
      </c>
      <c r="B34" s="9" t="s">
        <v>15</v>
      </c>
      <c r="C34" s="6">
        <v>13</v>
      </c>
      <c r="D34" s="6">
        <v>13</v>
      </c>
      <c r="E34" s="6">
        <v>13</v>
      </c>
      <c r="F34" s="6">
        <v>13</v>
      </c>
      <c r="G34" s="6">
        <v>13</v>
      </c>
      <c r="H34" s="6">
        <v>13</v>
      </c>
      <c r="I34" s="6">
        <v>13</v>
      </c>
      <c r="J34" s="6">
        <v>13</v>
      </c>
      <c r="K34" s="6">
        <v>13</v>
      </c>
      <c r="L34" s="25">
        <f>SUM(C34:K34)</f>
        <v>117</v>
      </c>
      <c r="M34" s="1">
        <f aca="true" t="shared" si="4" ref="M34:M40">AVERAGE(C34:K34)</f>
        <v>13</v>
      </c>
    </row>
    <row r="35" spans="1:13" ht="12.75">
      <c r="A35" t="s">
        <v>33</v>
      </c>
      <c r="B35" s="7" t="s">
        <v>17</v>
      </c>
      <c r="C35" s="6">
        <v>5216361</v>
      </c>
      <c r="D35" s="6">
        <v>3899036</v>
      </c>
      <c r="E35" s="6">
        <v>3503461</v>
      </c>
      <c r="F35" s="6">
        <v>3919050</v>
      </c>
      <c r="G35" s="6">
        <v>3833450</v>
      </c>
      <c r="H35" s="6">
        <v>4754450</v>
      </c>
      <c r="I35" s="6">
        <v>3998700</v>
      </c>
      <c r="J35" s="6">
        <v>5088575</v>
      </c>
      <c r="K35" s="6">
        <v>4270800</v>
      </c>
      <c r="L35" s="25">
        <f aca="true" t="shared" si="5" ref="L35:L40">SUM(C35:K35)</f>
        <v>38483883</v>
      </c>
      <c r="M35" s="1">
        <f t="shared" si="4"/>
        <v>4275987</v>
      </c>
    </row>
    <row r="36" spans="2:13" ht="12.75">
      <c r="B36" s="7" t="s">
        <v>5</v>
      </c>
      <c r="C36" s="6">
        <v>1280411</v>
      </c>
      <c r="D36" s="6">
        <v>1044211</v>
      </c>
      <c r="E36" s="6">
        <v>995436</v>
      </c>
      <c r="F36" s="6">
        <v>903100</v>
      </c>
      <c r="G36" s="6">
        <v>1035600</v>
      </c>
      <c r="H36" s="6">
        <v>1274000</v>
      </c>
      <c r="I36" s="6">
        <v>1055850</v>
      </c>
      <c r="J36" s="6">
        <v>1503725</v>
      </c>
      <c r="K36" s="6">
        <v>1097650</v>
      </c>
      <c r="L36" s="25">
        <f t="shared" si="5"/>
        <v>10189983</v>
      </c>
      <c r="M36" s="1">
        <f t="shared" si="4"/>
        <v>1132220.3333333333</v>
      </c>
    </row>
    <row r="37" spans="2:13" ht="12.75">
      <c r="B37" s="7" t="s">
        <v>6</v>
      </c>
      <c r="C37" s="6">
        <v>1457229</v>
      </c>
      <c r="D37" s="6">
        <v>1011429</v>
      </c>
      <c r="E37" s="6">
        <v>984604</v>
      </c>
      <c r="F37" s="6">
        <v>1007800</v>
      </c>
      <c r="G37" s="6">
        <v>1045300</v>
      </c>
      <c r="H37" s="6">
        <v>1289550</v>
      </c>
      <c r="I37" s="6">
        <v>1177700</v>
      </c>
      <c r="J37" s="6">
        <v>1418125</v>
      </c>
      <c r="K37" s="6">
        <v>1322625</v>
      </c>
      <c r="L37" s="25">
        <f t="shared" si="5"/>
        <v>10714362</v>
      </c>
      <c r="M37" s="1">
        <f t="shared" si="4"/>
        <v>1190484.6666666667</v>
      </c>
    </row>
    <row r="38" spans="2:13" ht="12.75">
      <c r="B38" s="7" t="s">
        <v>7</v>
      </c>
      <c r="C38" s="6">
        <v>2478721</v>
      </c>
      <c r="D38" s="6">
        <v>1843396</v>
      </c>
      <c r="E38" s="6">
        <v>1523421</v>
      </c>
      <c r="F38" s="6">
        <v>2008150</v>
      </c>
      <c r="G38" s="6">
        <v>1752550</v>
      </c>
      <c r="H38" s="6">
        <v>2190900</v>
      </c>
      <c r="I38" s="6">
        <v>1765150</v>
      </c>
      <c r="J38" s="6">
        <v>2166725</v>
      </c>
      <c r="K38" s="6">
        <v>1850525</v>
      </c>
      <c r="L38" s="25">
        <f t="shared" si="5"/>
        <v>17579538</v>
      </c>
      <c r="M38" s="1">
        <f t="shared" si="4"/>
        <v>1953282</v>
      </c>
    </row>
    <row r="39" spans="2:13" ht="12.75">
      <c r="B39" s="7" t="s">
        <v>8</v>
      </c>
      <c r="C39" s="6">
        <v>20797.75</v>
      </c>
      <c r="D39" s="6">
        <v>17502</v>
      </c>
      <c r="E39" s="6">
        <v>9266</v>
      </c>
      <c r="F39" s="6">
        <v>11417</v>
      </c>
      <c r="G39" s="6">
        <v>11380</v>
      </c>
      <c r="H39" s="6">
        <v>19639</v>
      </c>
      <c r="I39" s="6">
        <v>15435</v>
      </c>
      <c r="J39" s="6">
        <v>17181</v>
      </c>
      <c r="K39" s="6">
        <v>14901</v>
      </c>
      <c r="L39" s="25">
        <f t="shared" si="5"/>
        <v>137518.75</v>
      </c>
      <c r="M39" s="1">
        <f t="shared" si="4"/>
        <v>15279.861111111111</v>
      </c>
    </row>
    <row r="40" spans="2:13" ht="12.75">
      <c r="B40" s="7" t="s">
        <v>19</v>
      </c>
      <c r="C40" s="6">
        <v>19326.25</v>
      </c>
      <c r="D40" s="6">
        <v>15716</v>
      </c>
      <c r="E40" s="6">
        <v>14503</v>
      </c>
      <c r="F40" s="6">
        <v>15444</v>
      </c>
      <c r="G40" s="6">
        <v>15570</v>
      </c>
      <c r="H40" s="6">
        <v>22524</v>
      </c>
      <c r="I40" s="6">
        <v>17369</v>
      </c>
      <c r="J40" s="6">
        <v>17074</v>
      </c>
      <c r="K40" s="6">
        <v>19067</v>
      </c>
      <c r="L40" s="25">
        <f t="shared" si="5"/>
        <v>156593.25</v>
      </c>
      <c r="M40" s="1">
        <f t="shared" si="4"/>
        <v>17399.25</v>
      </c>
    </row>
    <row r="42" spans="1:13" ht="12.75">
      <c r="A42" t="s">
        <v>20</v>
      </c>
      <c r="B42" s="9" t="s">
        <v>15</v>
      </c>
      <c r="C42">
        <v>4</v>
      </c>
      <c r="D42">
        <v>4</v>
      </c>
      <c r="E42">
        <v>4</v>
      </c>
      <c r="F42">
        <v>4</v>
      </c>
      <c r="G42">
        <v>4</v>
      </c>
      <c r="H42" s="6">
        <v>4</v>
      </c>
      <c r="I42" s="6">
        <v>4</v>
      </c>
      <c r="J42" s="6">
        <v>4</v>
      </c>
      <c r="K42" s="6">
        <v>4</v>
      </c>
      <c r="L42" s="25">
        <f>SUM(C42:K42)</f>
        <v>36</v>
      </c>
      <c r="M42" s="1">
        <f aca="true" t="shared" si="6" ref="M42:M48">AVERAGE(C42:K42)</f>
        <v>4</v>
      </c>
    </row>
    <row r="43" spans="2:13" ht="12.75">
      <c r="B43" s="7" t="s">
        <v>17</v>
      </c>
      <c r="C43" s="1">
        <v>20649354</v>
      </c>
      <c r="D43" s="1">
        <v>18904596</v>
      </c>
      <c r="E43" s="1">
        <v>16494773</v>
      </c>
      <c r="F43" s="1">
        <v>19656753</v>
      </c>
      <c r="G43" s="1">
        <v>18031710</v>
      </c>
      <c r="H43" s="6">
        <v>19236478</v>
      </c>
      <c r="I43" s="6">
        <v>20733935</v>
      </c>
      <c r="J43" s="6">
        <v>25237863</v>
      </c>
      <c r="K43" s="6">
        <v>23679132</v>
      </c>
      <c r="L43" s="25">
        <f aca="true" t="shared" si="7" ref="L43:L48">SUM(C43:K43)</f>
        <v>182624594</v>
      </c>
      <c r="M43" s="1">
        <f t="shared" si="6"/>
        <v>20291621.555555556</v>
      </c>
    </row>
    <row r="44" spans="2:13" ht="12.75">
      <c r="B44" s="7" t="s">
        <v>5</v>
      </c>
      <c r="C44" s="1">
        <v>5330997</v>
      </c>
      <c r="D44" s="1">
        <v>4659773</v>
      </c>
      <c r="E44" s="1">
        <v>4273537</v>
      </c>
      <c r="F44" s="1">
        <v>5066969</v>
      </c>
      <c r="G44" s="1">
        <v>4494959</v>
      </c>
      <c r="H44" s="6">
        <v>4873397</v>
      </c>
      <c r="I44" s="6">
        <v>5220503</v>
      </c>
      <c r="J44" s="6">
        <v>6047679</v>
      </c>
      <c r="K44" s="6">
        <v>5932300</v>
      </c>
      <c r="L44" s="25">
        <f t="shared" si="7"/>
        <v>45900114</v>
      </c>
      <c r="M44" s="1">
        <f t="shared" si="6"/>
        <v>5100012.666666667</v>
      </c>
    </row>
    <row r="45" spans="2:13" ht="12.75">
      <c r="B45" s="7" t="s">
        <v>6</v>
      </c>
      <c r="C45" s="1">
        <v>5768149</v>
      </c>
      <c r="D45" s="1">
        <v>5261624</v>
      </c>
      <c r="E45" s="1">
        <v>4555448</v>
      </c>
      <c r="F45" s="1">
        <v>5496381</v>
      </c>
      <c r="G45" s="1">
        <v>5284075</v>
      </c>
      <c r="H45" s="6">
        <v>5480334</v>
      </c>
      <c r="I45" s="6">
        <v>5811705</v>
      </c>
      <c r="J45" s="6">
        <v>6713014</v>
      </c>
      <c r="K45" s="6">
        <v>6322543</v>
      </c>
      <c r="L45" s="25">
        <f t="shared" si="7"/>
        <v>50693273</v>
      </c>
      <c r="M45" s="1">
        <f t="shared" si="6"/>
        <v>5632585.888888889</v>
      </c>
    </row>
    <row r="46" spans="2:13" ht="12.75">
      <c r="B46" s="7" t="s">
        <v>7</v>
      </c>
      <c r="C46" s="1">
        <v>9550208</v>
      </c>
      <c r="D46" s="1">
        <v>8983199</v>
      </c>
      <c r="E46" s="1">
        <v>7665788</v>
      </c>
      <c r="F46" s="1">
        <v>9093403</v>
      </c>
      <c r="G46" s="1">
        <v>8252676</v>
      </c>
      <c r="H46" s="6">
        <v>8882737</v>
      </c>
      <c r="I46" s="6">
        <v>9701727</v>
      </c>
      <c r="J46" s="6">
        <v>12477170</v>
      </c>
      <c r="K46" s="6">
        <v>11424289</v>
      </c>
      <c r="L46" s="25">
        <f t="shared" si="7"/>
        <v>86031197</v>
      </c>
      <c r="M46" s="1">
        <f t="shared" si="6"/>
        <v>9559021.888888888</v>
      </c>
    </row>
    <row r="47" spans="2:13" ht="12.75">
      <c r="B47" s="7" t="s">
        <v>8</v>
      </c>
      <c r="C47" s="1">
        <v>33505</v>
      </c>
      <c r="D47" s="1">
        <v>41135</v>
      </c>
      <c r="E47" s="1">
        <v>39354</v>
      </c>
      <c r="F47" s="1">
        <v>37346</v>
      </c>
      <c r="G47" s="1">
        <v>41403</v>
      </c>
      <c r="H47" s="6">
        <v>44649</v>
      </c>
      <c r="I47" s="6">
        <v>46980</v>
      </c>
      <c r="J47" s="6">
        <v>52562</v>
      </c>
      <c r="K47" s="6">
        <v>52650</v>
      </c>
      <c r="L47" s="25">
        <f t="shared" si="7"/>
        <v>389584</v>
      </c>
      <c r="M47" s="1">
        <f t="shared" si="6"/>
        <v>43287.11111111111</v>
      </c>
    </row>
    <row r="48" spans="2:13" ht="12.75">
      <c r="B48" s="7" t="s">
        <v>19</v>
      </c>
      <c r="C48" s="1">
        <v>39685</v>
      </c>
      <c r="D48" s="1">
        <v>40239</v>
      </c>
      <c r="E48" s="1">
        <v>39509</v>
      </c>
      <c r="F48" s="1">
        <v>39207</v>
      </c>
      <c r="G48" s="1">
        <v>36391</v>
      </c>
      <c r="H48" s="6">
        <v>48307</v>
      </c>
      <c r="I48" s="6">
        <v>51629</v>
      </c>
      <c r="J48" s="6">
        <v>51930</v>
      </c>
      <c r="K48" s="6">
        <v>67891</v>
      </c>
      <c r="L48" s="25">
        <f t="shared" si="7"/>
        <v>414788</v>
      </c>
      <c r="M48" s="1">
        <f t="shared" si="6"/>
        <v>46087.555555555555</v>
      </c>
    </row>
    <row r="50" spans="1:13" ht="12.75">
      <c r="A50" s="18" t="s">
        <v>34</v>
      </c>
      <c r="B50" s="1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6"/>
    </row>
    <row r="51" spans="2:13" ht="12.75">
      <c r="B51" s="26" t="s">
        <v>15</v>
      </c>
      <c r="C51" s="25">
        <f>+C26+C34+C42</f>
        <v>39</v>
      </c>
      <c r="D51" s="25">
        <f>+D26+D34+D42</f>
        <v>39</v>
      </c>
      <c r="E51" s="25">
        <f>+E26+E34+E42</f>
        <v>39</v>
      </c>
      <c r="F51" s="25">
        <f>+F26+F34+F42</f>
        <v>39</v>
      </c>
      <c r="G51" s="25">
        <f>+G26+G34+G42</f>
        <v>40</v>
      </c>
      <c r="H51" s="25">
        <f aca="true" t="shared" si="8" ref="H51:K57">+H26+H34+H42</f>
        <v>40</v>
      </c>
      <c r="I51" s="25">
        <f t="shared" si="8"/>
        <v>40</v>
      </c>
      <c r="J51" s="25">
        <f t="shared" si="8"/>
        <v>41</v>
      </c>
      <c r="K51" s="25">
        <f t="shared" si="8"/>
        <v>41</v>
      </c>
      <c r="L51" s="25">
        <f>SUM(C51:K51)</f>
        <v>358</v>
      </c>
      <c r="M51" s="1">
        <f aca="true" t="shared" si="9" ref="M51:M57">AVERAGE(C51:K51)</f>
        <v>39.77777777777778</v>
      </c>
    </row>
    <row r="52" spans="2:13" ht="12.75">
      <c r="B52" s="7" t="s">
        <v>17</v>
      </c>
      <c r="C52" s="6">
        <f aca="true" t="shared" si="10" ref="C52:G57">+C27+C35+C43</f>
        <v>37821815</v>
      </c>
      <c r="D52" s="6">
        <f t="shared" si="10"/>
        <v>34774432</v>
      </c>
      <c r="E52" s="6">
        <f t="shared" si="10"/>
        <v>31456934</v>
      </c>
      <c r="F52" s="6">
        <f t="shared" si="10"/>
        <v>34411943</v>
      </c>
      <c r="G52" s="6">
        <f t="shared" si="10"/>
        <v>32988900</v>
      </c>
      <c r="H52" s="6">
        <f t="shared" si="8"/>
        <v>35355788</v>
      </c>
      <c r="I52" s="6">
        <f t="shared" si="8"/>
        <v>36493595</v>
      </c>
      <c r="J52" s="6">
        <f t="shared" si="8"/>
        <v>43896858</v>
      </c>
      <c r="K52" s="6">
        <f t="shared" si="8"/>
        <v>39943932</v>
      </c>
      <c r="L52" s="25">
        <f aca="true" t="shared" si="11" ref="L52:L57">SUM(C52:K52)</f>
        <v>327144197</v>
      </c>
      <c r="M52" s="1">
        <f t="shared" si="9"/>
        <v>36349355.222222224</v>
      </c>
    </row>
    <row r="53" spans="2:13" ht="12.75">
      <c r="B53" s="7" t="s">
        <v>5</v>
      </c>
      <c r="C53" s="6">
        <f t="shared" si="10"/>
        <v>10129348</v>
      </c>
      <c r="D53" s="6">
        <f t="shared" si="10"/>
        <v>9164024</v>
      </c>
      <c r="E53" s="6">
        <f t="shared" si="10"/>
        <v>8718053</v>
      </c>
      <c r="F53" s="6">
        <f t="shared" si="10"/>
        <v>9111549</v>
      </c>
      <c r="G53" s="6">
        <f t="shared" si="10"/>
        <v>8961579</v>
      </c>
      <c r="H53" s="6">
        <f t="shared" si="8"/>
        <v>9550957</v>
      </c>
      <c r="I53" s="6">
        <f t="shared" si="8"/>
        <v>9723813</v>
      </c>
      <c r="J53" s="6">
        <f t="shared" si="8"/>
        <v>11850924</v>
      </c>
      <c r="K53" s="6">
        <f t="shared" si="8"/>
        <v>10401830</v>
      </c>
      <c r="L53" s="25">
        <f t="shared" si="11"/>
        <v>87612077</v>
      </c>
      <c r="M53" s="1">
        <f t="shared" si="9"/>
        <v>9734675.222222222</v>
      </c>
    </row>
    <row r="54" spans="2:13" ht="12.75">
      <c r="B54" s="7" t="s">
        <v>6</v>
      </c>
      <c r="C54" s="6">
        <f t="shared" si="10"/>
        <v>10699298</v>
      </c>
      <c r="D54" s="6">
        <f t="shared" si="10"/>
        <v>9787873</v>
      </c>
      <c r="E54" s="6">
        <f t="shared" si="10"/>
        <v>8790712</v>
      </c>
      <c r="F54" s="6">
        <f t="shared" si="10"/>
        <v>9763301</v>
      </c>
      <c r="G54" s="6">
        <f t="shared" si="10"/>
        <v>9575855</v>
      </c>
      <c r="H54" s="6">
        <f t="shared" si="8"/>
        <v>10136144</v>
      </c>
      <c r="I54" s="6">
        <f t="shared" si="8"/>
        <v>10562565</v>
      </c>
      <c r="J54" s="6">
        <f t="shared" si="8"/>
        <v>11932599</v>
      </c>
      <c r="K54" s="6">
        <f t="shared" si="8"/>
        <v>11418008</v>
      </c>
      <c r="L54" s="25">
        <f t="shared" si="11"/>
        <v>92666355</v>
      </c>
      <c r="M54" s="1">
        <f t="shared" si="9"/>
        <v>10296261.666666666</v>
      </c>
    </row>
    <row r="55" spans="2:13" ht="12.75">
      <c r="B55" s="7" t="s">
        <v>7</v>
      </c>
      <c r="C55" s="6">
        <f t="shared" si="10"/>
        <v>16993169</v>
      </c>
      <c r="D55" s="6">
        <f t="shared" si="10"/>
        <v>15822535</v>
      </c>
      <c r="E55" s="6">
        <f t="shared" si="10"/>
        <v>13948169</v>
      </c>
      <c r="F55" s="6">
        <f t="shared" si="10"/>
        <v>15537093</v>
      </c>
      <c r="G55" s="6">
        <f t="shared" si="10"/>
        <v>14451466</v>
      </c>
      <c r="H55" s="6">
        <f t="shared" si="8"/>
        <v>15668677</v>
      </c>
      <c r="I55" s="6">
        <f t="shared" si="8"/>
        <v>16207217</v>
      </c>
      <c r="J55" s="6">
        <f t="shared" si="8"/>
        <v>20113335</v>
      </c>
      <c r="K55" s="6">
        <f t="shared" si="8"/>
        <v>18124094</v>
      </c>
      <c r="L55" s="25">
        <f t="shared" si="11"/>
        <v>146865755</v>
      </c>
      <c r="M55" s="1">
        <f t="shared" si="9"/>
        <v>16318417.222222222</v>
      </c>
    </row>
    <row r="56" spans="2:13" ht="12.75">
      <c r="B56" s="7" t="s">
        <v>8</v>
      </c>
      <c r="C56" s="6">
        <f t="shared" si="10"/>
        <v>77675.53</v>
      </c>
      <c r="D56" s="6">
        <f t="shared" si="10"/>
        <v>82865.88</v>
      </c>
      <c r="E56" s="6">
        <f t="shared" si="10"/>
        <v>70892.76</v>
      </c>
      <c r="F56" s="6">
        <f t="shared" si="10"/>
        <v>70802.68</v>
      </c>
      <c r="G56" s="6">
        <f t="shared" si="10"/>
        <v>75804.08</v>
      </c>
      <c r="H56" s="6">
        <f t="shared" si="8"/>
        <v>87971.54000000001</v>
      </c>
      <c r="I56" s="6">
        <f t="shared" si="8"/>
        <v>86418.98</v>
      </c>
      <c r="J56" s="6">
        <f t="shared" si="8"/>
        <v>95895.42</v>
      </c>
      <c r="K56" s="6">
        <f t="shared" si="8"/>
        <v>94562</v>
      </c>
      <c r="L56" s="25">
        <f t="shared" si="11"/>
        <v>742888.87</v>
      </c>
      <c r="M56" s="1">
        <f t="shared" si="9"/>
        <v>82543.20777777777</v>
      </c>
    </row>
    <row r="57" spans="2:13" ht="12.75">
      <c r="B57" s="7" t="s">
        <v>19</v>
      </c>
      <c r="C57" s="6">
        <f t="shared" si="10"/>
        <v>82561.25</v>
      </c>
      <c r="D57" s="6">
        <f t="shared" si="10"/>
        <v>80650.76</v>
      </c>
      <c r="E57" s="6">
        <f t="shared" si="10"/>
        <v>76090.24</v>
      </c>
      <c r="F57" s="6">
        <f t="shared" si="10"/>
        <v>76849.18</v>
      </c>
      <c r="G57" s="6">
        <f t="shared" si="10"/>
        <v>74910.94</v>
      </c>
      <c r="H57" s="6">
        <f t="shared" si="8"/>
        <v>94613.62</v>
      </c>
      <c r="I57" s="6">
        <f t="shared" si="8"/>
        <v>93065.24</v>
      </c>
      <c r="J57" s="6">
        <f t="shared" si="8"/>
        <v>95231.82</v>
      </c>
      <c r="K57" s="6">
        <f t="shared" si="8"/>
        <v>114300</v>
      </c>
      <c r="L57" s="25">
        <f t="shared" si="11"/>
        <v>788273.05</v>
      </c>
      <c r="M57" s="1">
        <f t="shared" si="9"/>
        <v>87585.89444444445</v>
      </c>
    </row>
    <row r="58" spans="1:13" ht="13.5" thickBot="1">
      <c r="A58" s="57"/>
      <c r="B58" s="3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1"/>
    </row>
    <row r="59" ht="13.5" thickTop="1"/>
  </sheetData>
  <printOptions/>
  <pageMargins left="0.75" right="0.75" top="0.52" bottom="0.52" header="0.5" footer="0.29"/>
  <pageSetup fitToHeight="1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7" customWidth="1"/>
    <col min="2" max="2" width="12.140625" style="7" customWidth="1"/>
    <col min="3" max="3" width="8.7109375" style="7" customWidth="1"/>
    <col min="4" max="4" width="9.140625" style="7" customWidth="1"/>
    <col min="5" max="16" width="11.140625" style="0" bestFit="1" customWidth="1"/>
    <col min="17" max="17" width="12.7109375" style="0" customWidth="1"/>
    <col min="18" max="18" width="11.28125" style="0" customWidth="1"/>
  </cols>
  <sheetData>
    <row r="1" spans="1:2" ht="12.75">
      <c r="A1" s="4" t="s">
        <v>37</v>
      </c>
      <c r="B1" s="4"/>
    </row>
    <row r="2" spans="1:2" ht="12.75">
      <c r="A2" s="4"/>
      <c r="B2" s="4"/>
    </row>
    <row r="3" spans="1:2" ht="15">
      <c r="A3" s="3" t="s">
        <v>41</v>
      </c>
      <c r="B3" s="9"/>
    </row>
    <row r="4" spans="1:2" ht="12.75">
      <c r="A4" s="4"/>
      <c r="B4" s="4"/>
    </row>
    <row r="5" spans="1:18" ht="13.5" thickBot="1">
      <c r="A5" s="40"/>
      <c r="B5" s="48" t="s">
        <v>43</v>
      </c>
      <c r="C5" s="30" t="s">
        <v>44</v>
      </c>
      <c r="D5" s="30"/>
      <c r="E5" s="34">
        <v>36526</v>
      </c>
      <c r="F5" s="34">
        <v>36557</v>
      </c>
      <c r="G5" s="34">
        <v>36586</v>
      </c>
      <c r="H5" s="34">
        <v>36617</v>
      </c>
      <c r="I5" s="34">
        <v>36647</v>
      </c>
      <c r="J5" s="34">
        <v>36678</v>
      </c>
      <c r="K5" s="34">
        <v>36708</v>
      </c>
      <c r="L5" s="34">
        <v>36739</v>
      </c>
      <c r="M5" s="34">
        <v>36770</v>
      </c>
      <c r="N5" s="34">
        <v>36800</v>
      </c>
      <c r="O5" s="34">
        <v>36831</v>
      </c>
      <c r="P5" s="34">
        <v>36861</v>
      </c>
      <c r="Q5" s="39" t="s">
        <v>16</v>
      </c>
      <c r="R5" s="39" t="s">
        <v>38</v>
      </c>
    </row>
    <row r="6" spans="1:17" ht="13.5" thickTop="1">
      <c r="A6" s="9" t="s">
        <v>10</v>
      </c>
      <c r="B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s="7" customFormat="1" ht="12.75">
      <c r="A7" s="9"/>
      <c r="B7" s="11" t="s">
        <v>45</v>
      </c>
      <c r="C7" s="7" t="s">
        <v>0</v>
      </c>
      <c r="D7" s="9" t="s">
        <v>15</v>
      </c>
      <c r="E7" s="6">
        <v>1174</v>
      </c>
      <c r="F7" s="6">
        <v>1174</v>
      </c>
      <c r="G7" s="6">
        <v>1153</v>
      </c>
      <c r="H7" s="6">
        <v>1167</v>
      </c>
      <c r="I7" s="6">
        <v>1211</v>
      </c>
      <c r="J7" s="6">
        <v>1231</v>
      </c>
      <c r="K7" s="6">
        <v>1239</v>
      </c>
      <c r="L7" s="6">
        <v>1242</v>
      </c>
      <c r="M7" s="6">
        <v>1242</v>
      </c>
      <c r="N7" s="6">
        <v>1239</v>
      </c>
      <c r="O7" s="6">
        <v>1227</v>
      </c>
      <c r="P7" s="6">
        <v>1207</v>
      </c>
      <c r="Q7" s="6">
        <f>SUM(E7:P7)</f>
        <v>14506</v>
      </c>
      <c r="R7" s="1">
        <f aca="true" t="shared" si="0" ref="R7:R31">AVERAGE(E7:P7)</f>
        <v>1208.8333333333333</v>
      </c>
    </row>
    <row r="8" spans="1:18" s="7" customFormat="1" ht="12.75">
      <c r="A8" s="9"/>
      <c r="D8" s="7" t="s">
        <v>18</v>
      </c>
      <c r="E8" s="6">
        <v>77089</v>
      </c>
      <c r="F8" s="6">
        <v>78190</v>
      </c>
      <c r="G8" s="6">
        <v>77570</v>
      </c>
      <c r="H8" s="6">
        <v>75894</v>
      </c>
      <c r="I8" s="6">
        <v>80885</v>
      </c>
      <c r="J8" s="6">
        <v>84215</v>
      </c>
      <c r="K8" s="6">
        <v>124408</v>
      </c>
      <c r="L8" s="6">
        <v>87381</v>
      </c>
      <c r="M8" s="6">
        <v>91452</v>
      </c>
      <c r="N8" s="6">
        <v>88905</v>
      </c>
      <c r="O8" s="6">
        <v>82260</v>
      </c>
      <c r="P8" s="6">
        <v>80718</v>
      </c>
      <c r="Q8" s="6">
        <f>SUM(E8:P8)</f>
        <v>1028967</v>
      </c>
      <c r="R8" s="1">
        <f t="shared" si="0"/>
        <v>85747.25</v>
      </c>
    </row>
    <row r="9" spans="4:18" s="7" customFormat="1" ht="12.75">
      <c r="D9" s="7" t="s">
        <v>9</v>
      </c>
      <c r="E9" s="6">
        <v>28292940</v>
      </c>
      <c r="F9" s="6">
        <v>25025283</v>
      </c>
      <c r="G9" s="6">
        <v>23471136</v>
      </c>
      <c r="H9" s="6">
        <v>23020971</v>
      </c>
      <c r="I9" s="6">
        <v>23459072</v>
      </c>
      <c r="J9" s="6">
        <v>24281820</v>
      </c>
      <c r="K9" s="6">
        <v>26676750</v>
      </c>
      <c r="L9" s="6">
        <v>25194388</v>
      </c>
      <c r="M9" s="6">
        <v>29453093</v>
      </c>
      <c r="N9" s="6">
        <v>24316839</v>
      </c>
      <c r="O9" s="6">
        <v>23112148</v>
      </c>
      <c r="P9" s="6">
        <v>25639876</v>
      </c>
      <c r="Q9" s="6">
        <f>SUM(E9:P9)</f>
        <v>301944316</v>
      </c>
      <c r="R9" s="1">
        <f t="shared" si="0"/>
        <v>25162026.333333332</v>
      </c>
    </row>
    <row r="10" spans="1:17" ht="12.75">
      <c r="A10" s="7" t="s">
        <v>24</v>
      </c>
      <c r="B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8" ht="12.75">
      <c r="B11" s="45" t="s">
        <v>45</v>
      </c>
      <c r="D11" s="9" t="s">
        <v>15</v>
      </c>
      <c r="E11" s="6">
        <v>5</v>
      </c>
      <c r="F11" s="6">
        <v>5</v>
      </c>
      <c r="G11" s="6">
        <v>4</v>
      </c>
      <c r="H11" s="6">
        <v>5</v>
      </c>
      <c r="I11" s="6">
        <v>5</v>
      </c>
      <c r="J11" s="6">
        <v>5</v>
      </c>
      <c r="K11" s="6">
        <v>6</v>
      </c>
      <c r="L11" s="6">
        <v>6</v>
      </c>
      <c r="M11" s="6">
        <v>6</v>
      </c>
      <c r="N11" s="6">
        <v>6</v>
      </c>
      <c r="O11" s="6">
        <v>6</v>
      </c>
      <c r="P11" s="6">
        <v>6</v>
      </c>
      <c r="Q11" s="6">
        <f aca="true" t="shared" si="1" ref="Q11:Q18">SUM(E11:P11)</f>
        <v>65</v>
      </c>
      <c r="R11" s="1">
        <f t="shared" si="0"/>
        <v>5.416666666666667</v>
      </c>
    </row>
    <row r="12" spans="4:18" ht="12.75">
      <c r="D12" s="7" t="s">
        <v>18</v>
      </c>
      <c r="E12" s="6">
        <v>6147.211792189325</v>
      </c>
      <c r="F12" s="6">
        <v>5651.4590558530235</v>
      </c>
      <c r="G12" s="6">
        <v>6816.686914936915</v>
      </c>
      <c r="H12" s="6">
        <v>2618.8502337814143</v>
      </c>
      <c r="I12" s="6">
        <v>3185.248199711954</v>
      </c>
      <c r="J12" s="6">
        <v>3111.2928732183045</v>
      </c>
      <c r="K12" s="6">
        <v>5117.290781770176</v>
      </c>
      <c r="L12" s="6">
        <v>5496.9687740516765</v>
      </c>
      <c r="M12" s="6">
        <v>5203.857409440176</v>
      </c>
      <c r="N12" s="6">
        <v>5326.93409170869</v>
      </c>
      <c r="O12" s="6">
        <v>5414.287914382668</v>
      </c>
      <c r="P12" s="6">
        <v>1165.6303215326013</v>
      </c>
      <c r="Q12" s="6">
        <f t="shared" si="1"/>
        <v>55255.718362576925</v>
      </c>
      <c r="R12" s="1">
        <f t="shared" si="0"/>
        <v>4604.64319688141</v>
      </c>
    </row>
    <row r="13" spans="2:18" ht="12.75">
      <c r="B13" s="11"/>
      <c r="D13" s="7" t="s">
        <v>9</v>
      </c>
      <c r="E13" s="6">
        <v>1649111</v>
      </c>
      <c r="F13" s="6">
        <v>1713280</v>
      </c>
      <c r="G13" s="6">
        <v>1363060</v>
      </c>
      <c r="H13" s="6">
        <v>1487420</v>
      </c>
      <c r="I13" s="6">
        <v>1638240</v>
      </c>
      <c r="J13" s="6">
        <v>1779980</v>
      </c>
      <c r="K13" s="6">
        <v>1985600</v>
      </c>
      <c r="L13" s="6">
        <v>2131980</v>
      </c>
      <c r="M13" s="6">
        <v>1929080</v>
      </c>
      <c r="N13" s="6">
        <v>1762280</v>
      </c>
      <c r="O13" s="6">
        <v>1732120</v>
      </c>
      <c r="P13" s="6">
        <v>448950</v>
      </c>
      <c r="Q13" s="6">
        <f t="shared" si="1"/>
        <v>19621101</v>
      </c>
      <c r="R13" s="1">
        <f t="shared" si="0"/>
        <v>1635091.75</v>
      </c>
    </row>
    <row r="14" spans="2:18" ht="12.75">
      <c r="B14" s="1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"/>
    </row>
    <row r="15" spans="1:18" ht="12.75">
      <c r="A15" s="15" t="s">
        <v>21</v>
      </c>
      <c r="B15" s="59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32"/>
    </row>
    <row r="16" spans="2:18" ht="12.75">
      <c r="B16" s="50"/>
      <c r="D16" s="9" t="s">
        <v>15</v>
      </c>
      <c r="E16" s="1">
        <v>1179</v>
      </c>
      <c r="F16" s="1">
        <v>1179</v>
      </c>
      <c r="G16" s="1">
        <v>1157</v>
      </c>
      <c r="H16" s="1">
        <v>1172</v>
      </c>
      <c r="I16" s="1">
        <v>1216</v>
      </c>
      <c r="J16" s="1">
        <v>1236</v>
      </c>
      <c r="K16" s="1">
        <v>1245</v>
      </c>
      <c r="L16" s="1">
        <v>1248</v>
      </c>
      <c r="M16" s="1">
        <v>1248</v>
      </c>
      <c r="N16" s="1">
        <v>1245</v>
      </c>
      <c r="O16" s="1">
        <v>1233</v>
      </c>
      <c r="P16" s="1">
        <v>1213</v>
      </c>
      <c r="Q16" s="6">
        <f t="shared" si="1"/>
        <v>14571</v>
      </c>
      <c r="R16" s="1">
        <f t="shared" si="0"/>
        <v>1214.25</v>
      </c>
    </row>
    <row r="17" spans="4:18" ht="12.75">
      <c r="D17" s="7" t="s">
        <v>18</v>
      </c>
      <c r="E17" s="1">
        <v>83236.21179218932</v>
      </c>
      <c r="F17" s="1">
        <v>83841.45905585302</v>
      </c>
      <c r="G17" s="1">
        <v>84386.68691493692</v>
      </c>
      <c r="H17" s="1">
        <v>78512.85023378141</v>
      </c>
      <c r="I17" s="1">
        <v>84070.24819971196</v>
      </c>
      <c r="J17" s="1">
        <v>87326.2928732183</v>
      </c>
      <c r="K17" s="1">
        <v>129525.29078177018</v>
      </c>
      <c r="L17" s="1">
        <v>92877.96877405168</v>
      </c>
      <c r="M17" s="1">
        <v>96655.85740944017</v>
      </c>
      <c r="N17" s="1">
        <v>94231.9340917087</v>
      </c>
      <c r="O17" s="1">
        <v>87674.28791438267</v>
      </c>
      <c r="P17" s="1">
        <v>81883.6303215326</v>
      </c>
      <c r="Q17" s="6">
        <f t="shared" si="1"/>
        <v>1084222.718362577</v>
      </c>
      <c r="R17" s="1">
        <f t="shared" si="0"/>
        <v>90351.89319688141</v>
      </c>
    </row>
    <row r="18" spans="1:18" ht="12.75">
      <c r="A18" s="24"/>
      <c r="B18" s="50"/>
      <c r="C18" s="24"/>
      <c r="D18" s="24" t="s">
        <v>9</v>
      </c>
      <c r="E18" s="36">
        <v>29942051</v>
      </c>
      <c r="F18" s="36">
        <v>26738563</v>
      </c>
      <c r="G18" s="36">
        <v>24834196</v>
      </c>
      <c r="H18" s="36">
        <v>24508391</v>
      </c>
      <c r="I18" s="36">
        <v>25097312</v>
      </c>
      <c r="J18" s="36">
        <v>26061800</v>
      </c>
      <c r="K18" s="36">
        <v>28662350</v>
      </c>
      <c r="L18" s="36">
        <v>27326368</v>
      </c>
      <c r="M18" s="36">
        <v>31382173</v>
      </c>
      <c r="N18" s="36">
        <v>26079119</v>
      </c>
      <c r="O18" s="36">
        <v>24844268</v>
      </c>
      <c r="P18" s="36">
        <v>26088826</v>
      </c>
      <c r="Q18" s="25">
        <f t="shared" si="1"/>
        <v>321565417</v>
      </c>
      <c r="R18" s="36">
        <f t="shared" si="0"/>
        <v>26797118.083333332</v>
      </c>
    </row>
    <row r="19" spans="1:18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7" ht="12.75">
      <c r="A20" s="9" t="s">
        <v>11</v>
      </c>
      <c r="B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8" s="7" customFormat="1" ht="12.75">
      <c r="A21" s="9"/>
      <c r="B21" s="11" t="s">
        <v>46</v>
      </c>
      <c r="C21" s="7" t="s">
        <v>1</v>
      </c>
      <c r="D21" s="9" t="s">
        <v>15</v>
      </c>
      <c r="E21" s="6">
        <v>106</v>
      </c>
      <c r="F21" s="6">
        <v>108</v>
      </c>
      <c r="G21" s="6">
        <v>103</v>
      </c>
      <c r="H21" s="6">
        <v>108</v>
      </c>
      <c r="I21" s="6">
        <v>110</v>
      </c>
      <c r="J21" s="6">
        <v>110</v>
      </c>
      <c r="K21" s="6">
        <v>114</v>
      </c>
      <c r="L21" s="6">
        <v>112</v>
      </c>
      <c r="M21" s="6">
        <v>113</v>
      </c>
      <c r="N21" s="6">
        <v>112</v>
      </c>
      <c r="O21" s="6">
        <v>109</v>
      </c>
      <c r="P21" s="6">
        <v>106</v>
      </c>
      <c r="Q21" s="6">
        <f>SUM(E21:P21)</f>
        <v>1311</v>
      </c>
      <c r="R21" s="1">
        <f t="shared" si="0"/>
        <v>109.25</v>
      </c>
    </row>
    <row r="22" spans="1:18" s="7" customFormat="1" ht="12.75">
      <c r="A22" s="9"/>
      <c r="D22" s="7" t="s">
        <v>18</v>
      </c>
      <c r="E22" s="6">
        <v>18691</v>
      </c>
      <c r="F22" s="6">
        <v>19317</v>
      </c>
      <c r="G22" s="6">
        <v>16516</v>
      </c>
      <c r="H22" s="6">
        <v>18782</v>
      </c>
      <c r="I22" s="6">
        <v>18583</v>
      </c>
      <c r="J22" s="6">
        <v>18914</v>
      </c>
      <c r="K22" s="6">
        <v>19368</v>
      </c>
      <c r="L22" s="6">
        <v>21068</v>
      </c>
      <c r="M22" s="6">
        <v>21535</v>
      </c>
      <c r="N22" s="6">
        <v>20549</v>
      </c>
      <c r="O22" s="6">
        <v>17728</v>
      </c>
      <c r="P22" s="6">
        <v>16978</v>
      </c>
      <c r="Q22" s="6">
        <f>SUM(E22:P22)</f>
        <v>228029</v>
      </c>
      <c r="R22" s="1">
        <f t="shared" si="0"/>
        <v>19002.416666666668</v>
      </c>
    </row>
    <row r="23" spans="1:18" s="7" customFormat="1" ht="12.75">
      <c r="A23" s="9"/>
      <c r="B23" s="51"/>
      <c r="D23" s="7" t="s">
        <v>9</v>
      </c>
      <c r="E23" s="6">
        <v>7298215</v>
      </c>
      <c r="F23" s="6">
        <v>7059906</v>
      </c>
      <c r="G23" s="6">
        <v>5360357</v>
      </c>
      <c r="H23" s="6">
        <v>6811298</v>
      </c>
      <c r="I23" s="6">
        <v>6044750</v>
      </c>
      <c r="J23" s="6">
        <v>6138850</v>
      </c>
      <c r="K23" s="6">
        <v>6795293</v>
      </c>
      <c r="L23" s="6">
        <v>6335976</v>
      </c>
      <c r="M23" s="6">
        <v>8430871</v>
      </c>
      <c r="N23" s="6">
        <v>6343262</v>
      </c>
      <c r="O23" s="6">
        <v>5801893</v>
      </c>
      <c r="P23" s="6">
        <v>6442180</v>
      </c>
      <c r="Q23" s="6">
        <f>SUM(E23:P23)</f>
        <v>78862851</v>
      </c>
      <c r="R23" s="1">
        <f t="shared" si="0"/>
        <v>6571904.25</v>
      </c>
    </row>
    <row r="24" spans="1:17" s="7" customFormat="1" ht="12.75">
      <c r="A24" s="9" t="s">
        <v>22</v>
      </c>
      <c r="B24" s="5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8" s="7" customFormat="1" ht="12.75">
      <c r="A25" s="9"/>
      <c r="B25" s="11" t="s">
        <v>46</v>
      </c>
      <c r="D25" s="9" t="s">
        <v>15</v>
      </c>
      <c r="E25" s="6">
        <v>2</v>
      </c>
      <c r="F25" s="6">
        <v>2</v>
      </c>
      <c r="G25" s="6">
        <v>1</v>
      </c>
      <c r="H25" s="6">
        <v>2</v>
      </c>
      <c r="I25" s="6">
        <v>2</v>
      </c>
      <c r="J25" s="6">
        <v>2</v>
      </c>
      <c r="K25" s="6">
        <v>2</v>
      </c>
      <c r="L25" s="6">
        <v>2</v>
      </c>
      <c r="M25" s="6">
        <v>3</v>
      </c>
      <c r="N25" s="6">
        <v>3</v>
      </c>
      <c r="O25" s="6">
        <v>3</v>
      </c>
      <c r="P25" s="6">
        <v>1</v>
      </c>
      <c r="Q25" s="6">
        <f>SUM(E25:P25)</f>
        <v>25</v>
      </c>
      <c r="R25" s="1">
        <f t="shared" si="0"/>
        <v>2.0833333333333335</v>
      </c>
    </row>
    <row r="26" spans="1:18" s="7" customFormat="1" ht="12.75">
      <c r="A26" s="9"/>
      <c r="B26" s="24"/>
      <c r="D26" s="7" t="s">
        <v>18</v>
      </c>
      <c r="E26" s="6">
        <v>1593</v>
      </c>
      <c r="F26" s="6">
        <v>1719</v>
      </c>
      <c r="G26" s="6">
        <v>578</v>
      </c>
      <c r="H26" s="6">
        <v>1771</v>
      </c>
      <c r="I26" s="6">
        <v>1488</v>
      </c>
      <c r="J26" s="6">
        <v>1439</v>
      </c>
      <c r="K26" s="6">
        <v>1455</v>
      </c>
      <c r="L26" s="6">
        <v>1419</v>
      </c>
      <c r="M26" s="6">
        <v>2361</v>
      </c>
      <c r="N26" s="6">
        <v>2333</v>
      </c>
      <c r="O26" s="6">
        <v>1397</v>
      </c>
      <c r="P26" s="6">
        <v>836</v>
      </c>
      <c r="Q26" s="6">
        <f>SUM(E26:P26)</f>
        <v>18389</v>
      </c>
      <c r="R26" s="1">
        <f t="shared" si="0"/>
        <v>1532.4166666666667</v>
      </c>
    </row>
    <row r="27" spans="1:18" s="7" customFormat="1" ht="12.75">
      <c r="A27" s="9"/>
      <c r="B27" s="11"/>
      <c r="D27" s="7" t="s">
        <v>9</v>
      </c>
      <c r="E27" s="6">
        <v>445200</v>
      </c>
      <c r="F27" s="6">
        <v>491700</v>
      </c>
      <c r="G27" s="6">
        <v>117900</v>
      </c>
      <c r="H27" s="6">
        <v>492900</v>
      </c>
      <c r="I27" s="6">
        <v>342000</v>
      </c>
      <c r="J27" s="6">
        <v>374100</v>
      </c>
      <c r="K27" s="6">
        <v>251400</v>
      </c>
      <c r="L27" s="6">
        <v>307920</v>
      </c>
      <c r="M27" s="6">
        <v>895200</v>
      </c>
      <c r="N27" s="6">
        <v>383400</v>
      </c>
      <c r="O27" s="6">
        <v>363300</v>
      </c>
      <c r="P27" s="6">
        <v>250800</v>
      </c>
      <c r="Q27" s="6">
        <f>SUM(E27:P27)</f>
        <v>4715820</v>
      </c>
      <c r="R27" s="1">
        <f t="shared" si="0"/>
        <v>392985</v>
      </c>
    </row>
    <row r="28" spans="2:17" ht="12.75">
      <c r="B28" s="4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 s="7" customFormat="1" ht="12.75">
      <c r="A29" s="14" t="s">
        <v>23</v>
      </c>
      <c r="B29" s="50"/>
      <c r="C29" s="15"/>
      <c r="D29" s="14" t="s">
        <v>15</v>
      </c>
      <c r="E29" s="17">
        <f>+E21+E25</f>
        <v>108</v>
      </c>
      <c r="F29" s="17">
        <f aca="true" t="shared" si="2" ref="F29:P29">+F21+F25</f>
        <v>110</v>
      </c>
      <c r="G29" s="17">
        <f t="shared" si="2"/>
        <v>104</v>
      </c>
      <c r="H29" s="17">
        <f t="shared" si="2"/>
        <v>110</v>
      </c>
      <c r="I29" s="17">
        <f t="shared" si="2"/>
        <v>112</v>
      </c>
      <c r="J29" s="17">
        <f t="shared" si="2"/>
        <v>112</v>
      </c>
      <c r="K29" s="17">
        <f t="shared" si="2"/>
        <v>116</v>
      </c>
      <c r="L29" s="17">
        <f t="shared" si="2"/>
        <v>114</v>
      </c>
      <c r="M29" s="17">
        <f t="shared" si="2"/>
        <v>116</v>
      </c>
      <c r="N29" s="17">
        <f t="shared" si="2"/>
        <v>115</v>
      </c>
      <c r="O29" s="17">
        <f t="shared" si="2"/>
        <v>112</v>
      </c>
      <c r="P29" s="17">
        <f t="shared" si="2"/>
        <v>107</v>
      </c>
      <c r="Q29" s="17">
        <f>SUM(E29:P29)</f>
        <v>1336</v>
      </c>
      <c r="R29" s="16">
        <f t="shared" si="0"/>
        <v>111.33333333333333</v>
      </c>
    </row>
    <row r="30" spans="1:18" s="7" customFormat="1" ht="12.75">
      <c r="A30" s="9"/>
      <c r="D30" s="7" t="s">
        <v>18</v>
      </c>
      <c r="E30" s="6">
        <f aca="true" t="shared" si="3" ref="E30:P31">+E22+E26</f>
        <v>20284</v>
      </c>
      <c r="F30" s="6">
        <f t="shared" si="3"/>
        <v>21036</v>
      </c>
      <c r="G30" s="6">
        <f t="shared" si="3"/>
        <v>17094</v>
      </c>
      <c r="H30" s="6">
        <f t="shared" si="3"/>
        <v>20553</v>
      </c>
      <c r="I30" s="6">
        <f t="shared" si="3"/>
        <v>20071</v>
      </c>
      <c r="J30" s="6">
        <f t="shared" si="3"/>
        <v>20353</v>
      </c>
      <c r="K30" s="6">
        <f t="shared" si="3"/>
        <v>20823</v>
      </c>
      <c r="L30" s="6">
        <f t="shared" si="3"/>
        <v>22487</v>
      </c>
      <c r="M30" s="6">
        <f t="shared" si="3"/>
        <v>23896</v>
      </c>
      <c r="N30" s="6">
        <f t="shared" si="3"/>
        <v>22882</v>
      </c>
      <c r="O30" s="6">
        <f t="shared" si="3"/>
        <v>19125</v>
      </c>
      <c r="P30" s="6">
        <f t="shared" si="3"/>
        <v>17814</v>
      </c>
      <c r="Q30" s="6">
        <f>SUM(E30:P30)</f>
        <v>246418</v>
      </c>
      <c r="R30" s="1">
        <f t="shared" si="0"/>
        <v>20534.833333333332</v>
      </c>
    </row>
    <row r="31" spans="1:18" s="7" customFormat="1" ht="12.75">
      <c r="A31" s="26"/>
      <c r="B31" s="50"/>
      <c r="C31" s="24"/>
      <c r="D31" s="24" t="s">
        <v>9</v>
      </c>
      <c r="E31" s="25">
        <f t="shared" si="3"/>
        <v>7743415</v>
      </c>
      <c r="F31" s="25">
        <f t="shared" si="3"/>
        <v>7551606</v>
      </c>
      <c r="G31" s="25">
        <f t="shared" si="3"/>
        <v>5478257</v>
      </c>
      <c r="H31" s="25">
        <f t="shared" si="3"/>
        <v>7304198</v>
      </c>
      <c r="I31" s="25">
        <f t="shared" si="3"/>
        <v>6386750</v>
      </c>
      <c r="J31" s="25">
        <f t="shared" si="3"/>
        <v>6512950</v>
      </c>
      <c r="K31" s="25">
        <f t="shared" si="3"/>
        <v>7046693</v>
      </c>
      <c r="L31" s="25">
        <f t="shared" si="3"/>
        <v>6643896</v>
      </c>
      <c r="M31" s="25">
        <f t="shared" si="3"/>
        <v>9326071</v>
      </c>
      <c r="N31" s="25">
        <f t="shared" si="3"/>
        <v>6726662</v>
      </c>
      <c r="O31" s="25">
        <f t="shared" si="3"/>
        <v>6165193</v>
      </c>
      <c r="P31" s="25">
        <f t="shared" si="3"/>
        <v>6692980</v>
      </c>
      <c r="Q31" s="25">
        <f>SUM(E31:P31)</f>
        <v>83578671</v>
      </c>
      <c r="R31" s="36">
        <f t="shared" si="0"/>
        <v>6964889.25</v>
      </c>
    </row>
    <row r="32" spans="1:18" ht="12.75">
      <c r="A32" s="41"/>
      <c r="B32" s="60"/>
      <c r="C32" s="22"/>
      <c r="D32" s="2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4"/>
    </row>
    <row r="33" spans="1:17" ht="12.75">
      <c r="A33" s="9" t="s">
        <v>14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8" ht="12.75">
      <c r="A34" s="11"/>
      <c r="B34" s="11" t="s">
        <v>46</v>
      </c>
      <c r="C34" s="7" t="s">
        <v>4</v>
      </c>
      <c r="D34" s="9" t="s">
        <v>15</v>
      </c>
      <c r="E34" s="1">
        <v>2</v>
      </c>
      <c r="F34" s="1">
        <v>2</v>
      </c>
      <c r="G34" s="1">
        <v>2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2</v>
      </c>
      <c r="Q34" s="1">
        <f>SUM(E34:P34)</f>
        <v>24</v>
      </c>
      <c r="R34" s="1">
        <f>AVERAGE(E34:P34)</f>
        <v>2</v>
      </c>
    </row>
    <row r="35" spans="1:18" ht="12.75">
      <c r="A35" s="9"/>
      <c r="B35" s="4"/>
      <c r="D35" s="7" t="s">
        <v>18</v>
      </c>
      <c r="E35" s="1">
        <v>542</v>
      </c>
      <c r="F35" s="1">
        <v>457</v>
      </c>
      <c r="G35" s="1">
        <v>438</v>
      </c>
      <c r="H35" s="1">
        <v>414</v>
      </c>
      <c r="I35" s="1">
        <v>471</v>
      </c>
      <c r="J35" s="1">
        <v>532</v>
      </c>
      <c r="K35" s="1">
        <v>641</v>
      </c>
      <c r="L35" s="1">
        <v>713</v>
      </c>
      <c r="M35" s="1">
        <v>602</v>
      </c>
      <c r="N35" s="1">
        <v>501</v>
      </c>
      <c r="O35" s="1">
        <v>526</v>
      </c>
      <c r="P35" s="1">
        <v>498</v>
      </c>
      <c r="Q35" s="1">
        <f>SUM(E35:P35)</f>
        <v>6335</v>
      </c>
      <c r="R35" s="1">
        <f>AVERAGE(E35:P35)</f>
        <v>527.9166666666666</v>
      </c>
    </row>
    <row r="36" spans="1:18" ht="12.75">
      <c r="A36" s="9"/>
      <c r="B36" s="50"/>
      <c r="D36" s="7" t="s">
        <v>9</v>
      </c>
      <c r="E36" s="1">
        <v>241160</v>
      </c>
      <c r="F36" s="1">
        <v>217920</v>
      </c>
      <c r="G36" s="1">
        <v>200440</v>
      </c>
      <c r="H36" s="1">
        <v>183880</v>
      </c>
      <c r="I36" s="1">
        <v>224520</v>
      </c>
      <c r="J36" s="1">
        <v>233880</v>
      </c>
      <c r="K36" s="1">
        <v>271560</v>
      </c>
      <c r="L36" s="1">
        <v>337560</v>
      </c>
      <c r="M36" s="1">
        <v>232600</v>
      </c>
      <c r="N36" s="1">
        <v>236120</v>
      </c>
      <c r="O36" s="1">
        <v>218320</v>
      </c>
      <c r="P36" s="1">
        <v>220880</v>
      </c>
      <c r="Q36" s="1">
        <f>SUM(E36:P36)</f>
        <v>2818840</v>
      </c>
      <c r="R36" s="1">
        <f>AVERAGE(E36:P36)</f>
        <v>234903.33333333334</v>
      </c>
    </row>
    <row r="37" spans="1:18" ht="13.5" thickBot="1">
      <c r="A37" s="9"/>
      <c r="B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3.5" thickTop="1">
      <c r="A38" s="29" t="s">
        <v>25</v>
      </c>
      <c r="B38" s="52"/>
      <c r="C38" s="13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8"/>
    </row>
    <row r="39" spans="4:18" ht="12.75">
      <c r="D39" s="9" t="s">
        <v>15</v>
      </c>
      <c r="E39" s="1">
        <f aca="true" t="shared" si="4" ref="E39:P39">+E16+E29+E34</f>
        <v>1289</v>
      </c>
      <c r="F39" s="1">
        <f t="shared" si="4"/>
        <v>1291</v>
      </c>
      <c r="G39" s="1">
        <f t="shared" si="4"/>
        <v>1263</v>
      </c>
      <c r="H39" s="1">
        <f t="shared" si="4"/>
        <v>1284</v>
      </c>
      <c r="I39" s="1">
        <f t="shared" si="4"/>
        <v>1330</v>
      </c>
      <c r="J39" s="1">
        <f t="shared" si="4"/>
        <v>1350</v>
      </c>
      <c r="K39" s="1">
        <f t="shared" si="4"/>
        <v>1363</v>
      </c>
      <c r="L39" s="1">
        <f t="shared" si="4"/>
        <v>1364</v>
      </c>
      <c r="M39" s="1">
        <f t="shared" si="4"/>
        <v>1366</v>
      </c>
      <c r="N39" s="1">
        <f t="shared" si="4"/>
        <v>1362</v>
      </c>
      <c r="O39" s="1">
        <f t="shared" si="4"/>
        <v>1347</v>
      </c>
      <c r="P39" s="1">
        <f t="shared" si="4"/>
        <v>1322</v>
      </c>
      <c r="Q39" s="1">
        <f>SUM(E39:P39)</f>
        <v>15931</v>
      </c>
      <c r="R39" s="1">
        <f>AVERAGE(E39:P39)</f>
        <v>1327.5833333333333</v>
      </c>
    </row>
    <row r="40" spans="1:18" ht="12.75">
      <c r="A40" s="9"/>
      <c r="B40" s="11"/>
      <c r="D40" s="7" t="s">
        <v>18</v>
      </c>
      <c r="E40" s="1">
        <f aca="true" t="shared" si="5" ref="E40:P40">+E17+E30+E35</f>
        <v>104062.21179218932</v>
      </c>
      <c r="F40" s="1">
        <f t="shared" si="5"/>
        <v>105334.45905585302</v>
      </c>
      <c r="G40" s="1">
        <f t="shared" si="5"/>
        <v>101918.68691493692</v>
      </c>
      <c r="H40" s="1">
        <f t="shared" si="5"/>
        <v>99479.85023378141</v>
      </c>
      <c r="I40" s="1">
        <f t="shared" si="5"/>
        <v>104612.24819971196</v>
      </c>
      <c r="J40" s="1">
        <f t="shared" si="5"/>
        <v>108211.2928732183</v>
      </c>
      <c r="K40" s="1">
        <f t="shared" si="5"/>
        <v>150989.2907817702</v>
      </c>
      <c r="L40" s="1">
        <f t="shared" si="5"/>
        <v>116077.96877405168</v>
      </c>
      <c r="M40" s="1">
        <f t="shared" si="5"/>
        <v>121153.85740944017</v>
      </c>
      <c r="N40" s="1">
        <f t="shared" si="5"/>
        <v>117614.9340917087</v>
      </c>
      <c r="O40" s="1">
        <f t="shared" si="5"/>
        <v>107325.28791438267</v>
      </c>
      <c r="P40" s="1">
        <f t="shared" si="5"/>
        <v>100195.6303215326</v>
      </c>
      <c r="Q40" s="1">
        <f>SUM(E40:P40)</f>
        <v>1336975.7183625768</v>
      </c>
      <c r="R40" s="1">
        <f>AVERAGE(E40:P40)</f>
        <v>111414.6431968814</v>
      </c>
    </row>
    <row r="41" spans="1:18" ht="12.75">
      <c r="A41" s="26"/>
      <c r="B41" s="50"/>
      <c r="C41" s="24"/>
      <c r="D41" s="24" t="s">
        <v>9</v>
      </c>
      <c r="E41" s="36">
        <f aca="true" t="shared" si="6" ref="E41:P41">+E18+E31+E36</f>
        <v>37926626</v>
      </c>
      <c r="F41" s="36">
        <f t="shared" si="6"/>
        <v>34508089</v>
      </c>
      <c r="G41" s="36">
        <f t="shared" si="6"/>
        <v>30512893</v>
      </c>
      <c r="H41" s="36">
        <f t="shared" si="6"/>
        <v>31996469</v>
      </c>
      <c r="I41" s="36">
        <f t="shared" si="6"/>
        <v>31708582</v>
      </c>
      <c r="J41" s="36">
        <f t="shared" si="6"/>
        <v>32808630</v>
      </c>
      <c r="K41" s="36">
        <f t="shared" si="6"/>
        <v>35980603</v>
      </c>
      <c r="L41" s="36">
        <f t="shared" si="6"/>
        <v>34307824</v>
      </c>
      <c r="M41" s="36">
        <f t="shared" si="6"/>
        <v>40940844</v>
      </c>
      <c r="N41" s="36">
        <f t="shared" si="6"/>
        <v>33041901</v>
      </c>
      <c r="O41" s="36">
        <f t="shared" si="6"/>
        <v>31227781</v>
      </c>
      <c r="P41" s="36">
        <f t="shared" si="6"/>
        <v>33002686</v>
      </c>
      <c r="Q41" s="36">
        <f>SUM(E41:P41)</f>
        <v>407962928</v>
      </c>
      <c r="R41" s="36">
        <f>AVERAGE(E41:P41)</f>
        <v>33996910.666666664</v>
      </c>
    </row>
    <row r="42" spans="1:18" ht="13.5" thickBot="1">
      <c r="A42" s="38"/>
      <c r="B42" s="48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7" ht="13.5" thickTop="1">
      <c r="A43" s="9" t="s">
        <v>12</v>
      </c>
      <c r="B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s="7" customFormat="1" ht="12.75">
      <c r="A44" s="9"/>
      <c r="B44" s="11" t="s">
        <v>46</v>
      </c>
      <c r="C44" s="7" t="s">
        <v>2</v>
      </c>
      <c r="D44" s="9" t="s">
        <v>15</v>
      </c>
      <c r="E44" s="6">
        <v>22</v>
      </c>
      <c r="F44" s="6">
        <v>22</v>
      </c>
      <c r="G44" s="6">
        <v>22</v>
      </c>
      <c r="H44" s="6">
        <v>22</v>
      </c>
      <c r="I44" s="6">
        <v>22</v>
      </c>
      <c r="J44" s="6">
        <v>22</v>
      </c>
      <c r="K44" s="6">
        <v>22</v>
      </c>
      <c r="L44" s="6">
        <v>22</v>
      </c>
      <c r="M44" s="6">
        <v>22</v>
      </c>
      <c r="N44" s="6">
        <v>22</v>
      </c>
      <c r="O44" s="6">
        <v>22</v>
      </c>
      <c r="P44" s="6">
        <v>22</v>
      </c>
      <c r="Q44" s="6">
        <f aca="true" t="shared" si="7" ref="Q44:Q50">SUM(E44:P44)</f>
        <v>264</v>
      </c>
      <c r="R44" s="1">
        <f aca="true" t="shared" si="8" ref="R44:R50">AVERAGE(E44:P44)</f>
        <v>22</v>
      </c>
    </row>
    <row r="45" spans="1:18" s="7" customFormat="1" ht="12.75">
      <c r="A45" s="9"/>
      <c r="B45" s="11"/>
      <c r="D45" s="7" t="s">
        <v>17</v>
      </c>
      <c r="E45" s="6">
        <f>SUM(E46:E48)</f>
        <v>13192980</v>
      </c>
      <c r="F45" s="6">
        <f>SUM(F46:F48)</f>
        <v>12118620</v>
      </c>
      <c r="G45" s="6">
        <f aca="true" t="shared" si="9" ref="G45:Q45">SUM(G46:G48)</f>
        <v>12534760</v>
      </c>
      <c r="H45" s="6">
        <f t="shared" si="9"/>
        <v>12145560</v>
      </c>
      <c r="I45" s="6">
        <f t="shared" si="9"/>
        <v>12336560</v>
      </c>
      <c r="J45" s="6">
        <f t="shared" si="9"/>
        <v>12290480</v>
      </c>
      <c r="K45" s="6">
        <f t="shared" si="9"/>
        <v>12599160</v>
      </c>
      <c r="L45" s="6">
        <f t="shared" si="9"/>
        <v>13003120</v>
      </c>
      <c r="M45" s="6">
        <f t="shared" si="9"/>
        <v>12411860</v>
      </c>
      <c r="N45" s="6">
        <f t="shared" si="9"/>
        <v>12650840</v>
      </c>
      <c r="O45" s="6">
        <f t="shared" si="9"/>
        <v>12111400</v>
      </c>
      <c r="P45" s="6">
        <f t="shared" si="9"/>
        <v>12517000</v>
      </c>
      <c r="Q45" s="6">
        <f t="shared" si="9"/>
        <v>149912340</v>
      </c>
      <c r="R45" s="1">
        <f t="shared" si="8"/>
        <v>12492695</v>
      </c>
    </row>
    <row r="46" spans="1:18" s="7" customFormat="1" ht="12.75">
      <c r="A46" s="9"/>
      <c r="B46" s="11"/>
      <c r="D46" s="7" t="s">
        <v>5</v>
      </c>
      <c r="E46" s="6">
        <v>3865800</v>
      </c>
      <c r="F46" s="6">
        <v>3492140</v>
      </c>
      <c r="G46" s="6">
        <v>3868040</v>
      </c>
      <c r="H46" s="6">
        <v>3444000</v>
      </c>
      <c r="I46" s="6">
        <v>3814240</v>
      </c>
      <c r="J46" s="6">
        <v>3889680</v>
      </c>
      <c r="K46" s="6">
        <v>3579200</v>
      </c>
      <c r="L46" s="6">
        <v>4116700</v>
      </c>
      <c r="M46" s="6">
        <v>3638840</v>
      </c>
      <c r="N46" s="6">
        <v>3748620</v>
      </c>
      <c r="O46" s="6">
        <v>3705120</v>
      </c>
      <c r="P46" s="6">
        <v>3556480</v>
      </c>
      <c r="Q46" s="6">
        <f t="shared" si="7"/>
        <v>44718860</v>
      </c>
      <c r="R46" s="1">
        <f t="shared" si="8"/>
        <v>3726571.6666666665</v>
      </c>
    </row>
    <row r="47" spans="1:18" s="7" customFormat="1" ht="12.75">
      <c r="A47" s="9"/>
      <c r="B47" s="4"/>
      <c r="D47" s="7" t="s">
        <v>6</v>
      </c>
      <c r="E47" s="6">
        <v>3768820</v>
      </c>
      <c r="F47" s="6">
        <v>3603360</v>
      </c>
      <c r="G47" s="6">
        <v>3462360</v>
      </c>
      <c r="H47" s="6">
        <v>3631640</v>
      </c>
      <c r="I47" s="6">
        <v>3479800</v>
      </c>
      <c r="J47" s="6">
        <v>3400400</v>
      </c>
      <c r="K47" s="6">
        <v>3880680</v>
      </c>
      <c r="L47" s="6">
        <v>3585120</v>
      </c>
      <c r="M47" s="6">
        <v>3729600</v>
      </c>
      <c r="N47" s="6">
        <v>3717620</v>
      </c>
      <c r="O47" s="6">
        <v>3420540</v>
      </c>
      <c r="P47" s="6">
        <v>3727760</v>
      </c>
      <c r="Q47" s="6">
        <f t="shared" si="7"/>
        <v>43407700</v>
      </c>
      <c r="R47" s="1">
        <f t="shared" si="8"/>
        <v>3617308.3333333335</v>
      </c>
    </row>
    <row r="48" spans="1:18" s="7" customFormat="1" ht="12.75">
      <c r="A48" s="9"/>
      <c r="B48" s="11"/>
      <c r="D48" s="7" t="s">
        <v>7</v>
      </c>
      <c r="E48" s="6">
        <v>5558360</v>
      </c>
      <c r="F48" s="6">
        <v>5023120</v>
      </c>
      <c r="G48" s="6">
        <v>5204360</v>
      </c>
      <c r="H48" s="6">
        <v>5069920</v>
      </c>
      <c r="I48" s="6">
        <v>5042520</v>
      </c>
      <c r="J48" s="6">
        <v>5000400</v>
      </c>
      <c r="K48" s="6">
        <v>5139280</v>
      </c>
      <c r="L48" s="6">
        <v>5301300</v>
      </c>
      <c r="M48" s="6">
        <v>5043420</v>
      </c>
      <c r="N48" s="6">
        <v>5184600</v>
      </c>
      <c r="O48" s="6">
        <v>4985740</v>
      </c>
      <c r="P48" s="6">
        <v>5232760</v>
      </c>
      <c r="Q48" s="6">
        <f t="shared" si="7"/>
        <v>61785780</v>
      </c>
      <c r="R48" s="1">
        <f t="shared" si="8"/>
        <v>5148815</v>
      </c>
    </row>
    <row r="49" spans="1:18" s="7" customFormat="1" ht="12.75">
      <c r="A49" s="9"/>
      <c r="B49" s="11"/>
      <c r="D49" s="7" t="s">
        <v>8</v>
      </c>
      <c r="E49" s="6">
        <v>24311.88</v>
      </c>
      <c r="F49" s="6">
        <v>25086.88</v>
      </c>
      <c r="G49" s="6">
        <v>25227.72</v>
      </c>
      <c r="H49" s="6">
        <v>24499.88</v>
      </c>
      <c r="I49" s="6">
        <v>25612.84</v>
      </c>
      <c r="J49" s="6">
        <v>26515.48</v>
      </c>
      <c r="K49" s="6">
        <v>26014</v>
      </c>
      <c r="L49" s="6">
        <v>26424.32</v>
      </c>
      <c r="M49" s="6">
        <v>27203.36</v>
      </c>
      <c r="N49" s="6">
        <v>25754.26</v>
      </c>
      <c r="O49" s="6">
        <v>25282.82</v>
      </c>
      <c r="P49" s="6">
        <v>25894.1</v>
      </c>
      <c r="Q49" s="6">
        <f t="shared" si="7"/>
        <v>307827.54000000004</v>
      </c>
      <c r="R49" s="1">
        <f t="shared" si="8"/>
        <v>25652.295000000002</v>
      </c>
    </row>
    <row r="50" spans="4:18" s="7" customFormat="1" ht="12.75">
      <c r="D50" s="7" t="s">
        <v>19</v>
      </c>
      <c r="E50" s="6">
        <v>24239.92</v>
      </c>
      <c r="F50" s="6">
        <v>24698.96</v>
      </c>
      <c r="G50" s="6">
        <v>24895.04</v>
      </c>
      <c r="H50" s="6">
        <v>24453.56</v>
      </c>
      <c r="I50" s="6">
        <v>25147.24</v>
      </c>
      <c r="J50" s="6">
        <v>26198.12</v>
      </c>
      <c r="K50" s="6">
        <v>25551.88</v>
      </c>
      <c r="L50" s="6">
        <v>26153.12</v>
      </c>
      <c r="M50" s="6">
        <v>26740.38</v>
      </c>
      <c r="N50" s="6">
        <v>25676.56</v>
      </c>
      <c r="O50" s="6">
        <v>25546.58</v>
      </c>
      <c r="P50" s="6">
        <v>25393.22</v>
      </c>
      <c r="Q50" s="6">
        <f t="shared" si="7"/>
        <v>304694.57999999996</v>
      </c>
      <c r="R50" s="1">
        <f t="shared" si="8"/>
        <v>25391.214999999997</v>
      </c>
    </row>
    <row r="51" spans="1:17" s="7" customFormat="1" ht="12.75">
      <c r="A51" s="9" t="s">
        <v>36</v>
      </c>
      <c r="B51" s="1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8" ht="12.75">
      <c r="A52" s="21"/>
      <c r="B52" s="11" t="s">
        <v>47</v>
      </c>
      <c r="C52" s="7" t="s">
        <v>3</v>
      </c>
      <c r="D52" s="9" t="s">
        <v>15</v>
      </c>
      <c r="E52" s="1">
        <v>13</v>
      </c>
      <c r="F52" s="1">
        <v>13</v>
      </c>
      <c r="G52" s="1">
        <v>13</v>
      </c>
      <c r="H52" s="1">
        <v>13</v>
      </c>
      <c r="I52" s="1">
        <v>13</v>
      </c>
      <c r="J52" s="1">
        <v>13</v>
      </c>
      <c r="K52" s="1">
        <v>13</v>
      </c>
      <c r="L52" s="1">
        <v>13</v>
      </c>
      <c r="M52" s="1">
        <v>13</v>
      </c>
      <c r="N52" s="1">
        <v>13</v>
      </c>
      <c r="O52" s="1">
        <v>13</v>
      </c>
      <c r="P52" s="1">
        <v>13</v>
      </c>
      <c r="Q52" s="6">
        <f aca="true" t="shared" si="10" ref="Q52:Q58">SUM(E52:P52)</f>
        <v>156</v>
      </c>
      <c r="R52" s="1">
        <f aca="true" t="shared" si="11" ref="R52:R58">AVERAGE(E52:P52)</f>
        <v>13</v>
      </c>
    </row>
    <row r="53" spans="2:18" ht="12.75">
      <c r="B53" s="11"/>
      <c r="D53" s="7" t="s">
        <v>17</v>
      </c>
      <c r="E53" s="6">
        <f>SUM(E54:E56)</f>
        <v>4400911</v>
      </c>
      <c r="F53" s="6">
        <f aca="true" t="shared" si="12" ref="F53:P53">SUM(F54:F56)</f>
        <v>3856761</v>
      </c>
      <c r="G53" s="6">
        <f t="shared" si="12"/>
        <v>4695036</v>
      </c>
      <c r="H53" s="6">
        <f t="shared" si="12"/>
        <v>4503686</v>
      </c>
      <c r="I53" s="6">
        <f t="shared" si="12"/>
        <v>7155086</v>
      </c>
      <c r="J53" s="6">
        <f t="shared" si="12"/>
        <v>4157661</v>
      </c>
      <c r="K53" s="6">
        <f t="shared" si="12"/>
        <v>4967186</v>
      </c>
      <c r="L53" s="6">
        <f t="shared" si="12"/>
        <v>6230011</v>
      </c>
      <c r="M53" s="6">
        <f t="shared" si="12"/>
        <v>5632061</v>
      </c>
      <c r="N53" s="6">
        <f t="shared" si="12"/>
        <v>5137386</v>
      </c>
      <c r="O53" s="6">
        <f t="shared" si="12"/>
        <v>4264611</v>
      </c>
      <c r="P53" s="6">
        <f t="shared" si="12"/>
        <v>4261761</v>
      </c>
      <c r="Q53" s="6">
        <f>SUM(Q54:Q56)</f>
        <v>59262157</v>
      </c>
      <c r="R53" s="1">
        <f t="shared" si="11"/>
        <v>4938513.083333333</v>
      </c>
    </row>
    <row r="54" spans="2:18" ht="12.75">
      <c r="B54" s="11"/>
      <c r="D54" s="7" t="s">
        <v>5</v>
      </c>
      <c r="E54" s="1">
        <v>1228161</v>
      </c>
      <c r="F54" s="1">
        <v>1048011</v>
      </c>
      <c r="G54" s="1">
        <v>1353286</v>
      </c>
      <c r="H54" s="1">
        <v>1163186</v>
      </c>
      <c r="I54" s="1">
        <v>1899986</v>
      </c>
      <c r="J54" s="1">
        <v>1176361</v>
      </c>
      <c r="K54" s="1">
        <v>1182111</v>
      </c>
      <c r="L54" s="1">
        <v>1811136</v>
      </c>
      <c r="M54" s="1">
        <v>1456086</v>
      </c>
      <c r="N54" s="1">
        <v>1367436</v>
      </c>
      <c r="O54" s="1">
        <v>1154361</v>
      </c>
      <c r="P54" s="1">
        <v>1010261</v>
      </c>
      <c r="Q54" s="6">
        <f t="shared" si="10"/>
        <v>15850382</v>
      </c>
      <c r="R54" s="1">
        <f t="shared" si="11"/>
        <v>1320865.1666666667</v>
      </c>
    </row>
    <row r="55" spans="2:18" ht="12.75">
      <c r="B55" s="11"/>
      <c r="D55" s="7" t="s">
        <v>6</v>
      </c>
      <c r="E55" s="1">
        <v>1257079</v>
      </c>
      <c r="F55" s="1">
        <v>1139529</v>
      </c>
      <c r="G55" s="1">
        <v>1279179</v>
      </c>
      <c r="H55" s="1">
        <v>1344404</v>
      </c>
      <c r="I55" s="1">
        <v>2034154</v>
      </c>
      <c r="J55" s="1">
        <v>1132479</v>
      </c>
      <c r="K55" s="1">
        <v>1430304</v>
      </c>
      <c r="L55" s="1">
        <v>1776004</v>
      </c>
      <c r="M55" s="1">
        <v>1711979</v>
      </c>
      <c r="N55" s="1">
        <v>1515454</v>
      </c>
      <c r="O55" s="1">
        <v>1183354</v>
      </c>
      <c r="P55" s="1">
        <v>1255854</v>
      </c>
      <c r="Q55" s="6">
        <f t="shared" si="10"/>
        <v>17059773</v>
      </c>
      <c r="R55" s="1">
        <f t="shared" si="11"/>
        <v>1421647.75</v>
      </c>
    </row>
    <row r="56" spans="2:18" ht="12.75">
      <c r="B56" s="11"/>
      <c r="D56" s="7" t="s">
        <v>7</v>
      </c>
      <c r="E56" s="1">
        <v>1915671</v>
      </c>
      <c r="F56" s="1">
        <v>1669221</v>
      </c>
      <c r="G56" s="1">
        <v>2062571</v>
      </c>
      <c r="H56" s="1">
        <v>1996096</v>
      </c>
      <c r="I56" s="1">
        <v>3220946</v>
      </c>
      <c r="J56" s="1">
        <v>1848821</v>
      </c>
      <c r="K56" s="1">
        <v>2354771</v>
      </c>
      <c r="L56" s="1">
        <v>2642871</v>
      </c>
      <c r="M56" s="1">
        <v>2463996</v>
      </c>
      <c r="N56" s="1">
        <v>2254496</v>
      </c>
      <c r="O56" s="1">
        <v>1926896</v>
      </c>
      <c r="P56" s="1">
        <v>1995646</v>
      </c>
      <c r="Q56" s="6">
        <f t="shared" si="10"/>
        <v>26352002</v>
      </c>
      <c r="R56" s="1">
        <f t="shared" si="11"/>
        <v>2196000.1666666665</v>
      </c>
    </row>
    <row r="57" spans="4:18" ht="12.75">
      <c r="D57" s="7" t="s">
        <v>8</v>
      </c>
      <c r="E57" s="1">
        <v>14509</v>
      </c>
      <c r="F57" s="1">
        <v>15453</v>
      </c>
      <c r="G57" s="1">
        <v>21961</v>
      </c>
      <c r="H57" s="1">
        <v>20587</v>
      </c>
      <c r="I57" s="1">
        <v>23955</v>
      </c>
      <c r="J57" s="1">
        <v>24175</v>
      </c>
      <c r="K57" s="1">
        <v>24266</v>
      </c>
      <c r="L57" s="1">
        <v>26365</v>
      </c>
      <c r="M57" s="1">
        <v>28522</v>
      </c>
      <c r="N57" s="1">
        <v>18408</v>
      </c>
      <c r="O57" s="1">
        <v>16418</v>
      </c>
      <c r="P57" s="1">
        <v>15264</v>
      </c>
      <c r="Q57" s="6">
        <f t="shared" si="10"/>
        <v>249883</v>
      </c>
      <c r="R57" s="1">
        <f t="shared" si="11"/>
        <v>20823.583333333332</v>
      </c>
    </row>
    <row r="58" spans="1:18" ht="12.75">
      <c r="A58" s="9"/>
      <c r="D58" s="7" t="s">
        <v>19</v>
      </c>
      <c r="E58" s="1">
        <v>10442</v>
      </c>
      <c r="F58" s="1">
        <v>11960</v>
      </c>
      <c r="G58" s="1">
        <v>13924</v>
      </c>
      <c r="H58" s="1">
        <v>16833</v>
      </c>
      <c r="I58" s="1">
        <v>22169</v>
      </c>
      <c r="J58" s="1">
        <v>19498</v>
      </c>
      <c r="K58" s="1">
        <v>24396</v>
      </c>
      <c r="L58" s="1">
        <v>23453</v>
      </c>
      <c r="M58" s="1">
        <v>24237</v>
      </c>
      <c r="N58" s="1">
        <v>19198</v>
      </c>
      <c r="O58" s="1">
        <v>17720</v>
      </c>
      <c r="P58" s="1">
        <v>13291</v>
      </c>
      <c r="Q58" s="6">
        <f t="shared" si="10"/>
        <v>217121</v>
      </c>
      <c r="R58" s="1">
        <f t="shared" si="11"/>
        <v>18093.416666666668</v>
      </c>
    </row>
    <row r="59" ht="12.75">
      <c r="A59" s="9" t="s">
        <v>20</v>
      </c>
    </row>
    <row r="60" spans="1:18" ht="12.75">
      <c r="A60" s="9"/>
      <c r="B60" s="11" t="s">
        <v>48</v>
      </c>
      <c r="D60" s="9" t="s">
        <v>15</v>
      </c>
      <c r="E60" s="1">
        <v>4</v>
      </c>
      <c r="F60" s="1">
        <v>4</v>
      </c>
      <c r="G60" s="1">
        <v>4</v>
      </c>
      <c r="H60" s="1">
        <v>4</v>
      </c>
      <c r="I60" s="1">
        <v>4</v>
      </c>
      <c r="J60" s="1">
        <v>4</v>
      </c>
      <c r="K60" s="1">
        <v>4</v>
      </c>
      <c r="L60" s="1">
        <v>4</v>
      </c>
      <c r="M60" s="1">
        <v>4</v>
      </c>
      <c r="N60" s="1">
        <v>4</v>
      </c>
      <c r="O60" s="1">
        <v>4</v>
      </c>
      <c r="P60" s="1">
        <v>4</v>
      </c>
      <c r="Q60" s="6">
        <f aca="true" t="shared" si="13" ref="Q60:Q75">SUM(E60:P60)</f>
        <v>48</v>
      </c>
      <c r="R60" s="1">
        <f aca="true" t="shared" si="14" ref="R60:R66">AVERAGE(E60:P60)</f>
        <v>4</v>
      </c>
    </row>
    <row r="61" spans="1:18" ht="12.75">
      <c r="A61" s="9"/>
      <c r="B61" s="11" t="s">
        <v>49</v>
      </c>
      <c r="D61" s="7" t="s">
        <v>17</v>
      </c>
      <c r="E61" s="6">
        <f aca="true" t="shared" si="15" ref="E61:Q61">SUM(E62:E64)</f>
        <v>19618822</v>
      </c>
      <c r="F61" s="6">
        <f t="shared" si="15"/>
        <v>17028888</v>
      </c>
      <c r="G61" s="6">
        <f t="shared" si="15"/>
        <v>16598393</v>
      </c>
      <c r="H61" s="6">
        <f t="shared" si="15"/>
        <v>20165297</v>
      </c>
      <c r="I61" s="6">
        <f t="shared" si="15"/>
        <v>19329247</v>
      </c>
      <c r="J61" s="6">
        <f t="shared" si="15"/>
        <v>18783432</v>
      </c>
      <c r="K61" s="6">
        <f t="shared" si="15"/>
        <v>23435819</v>
      </c>
      <c r="L61" s="6">
        <f t="shared" si="15"/>
        <v>20745777</v>
      </c>
      <c r="M61" s="6">
        <f t="shared" si="15"/>
        <v>26741348</v>
      </c>
      <c r="N61" s="6">
        <f t="shared" si="15"/>
        <v>18197728</v>
      </c>
      <c r="O61" s="6">
        <f t="shared" si="15"/>
        <v>20093775</v>
      </c>
      <c r="P61" s="6">
        <f t="shared" si="15"/>
        <v>21227051</v>
      </c>
      <c r="Q61" s="6">
        <f t="shared" si="15"/>
        <v>241965577</v>
      </c>
      <c r="R61" s="1">
        <f t="shared" si="14"/>
        <v>20163798.083333332</v>
      </c>
    </row>
    <row r="62" spans="1:18" ht="12.75">
      <c r="A62" s="9"/>
      <c r="D62" s="7" t="s">
        <v>5</v>
      </c>
      <c r="E62" s="1">
        <v>5349784</v>
      </c>
      <c r="F62" s="1">
        <v>4379443</v>
      </c>
      <c r="G62" s="1">
        <v>4379362</v>
      </c>
      <c r="H62" s="1">
        <v>5392557</v>
      </c>
      <c r="I62" s="1">
        <v>4834887</v>
      </c>
      <c r="J62" s="1">
        <v>4846289</v>
      </c>
      <c r="K62" s="1">
        <v>5737160</v>
      </c>
      <c r="L62" s="1">
        <v>5005727</v>
      </c>
      <c r="M62" s="1">
        <v>6633606</v>
      </c>
      <c r="N62" s="1">
        <v>4482792</v>
      </c>
      <c r="O62" s="1">
        <v>4942826</v>
      </c>
      <c r="P62" s="1">
        <v>5548696</v>
      </c>
      <c r="Q62" s="6">
        <f t="shared" si="13"/>
        <v>61533129</v>
      </c>
      <c r="R62" s="1">
        <f t="shared" si="14"/>
        <v>5127760.75</v>
      </c>
    </row>
    <row r="63" spans="1:18" ht="12.75">
      <c r="A63" s="9"/>
      <c r="D63" s="7" t="s">
        <v>6</v>
      </c>
      <c r="E63" s="1">
        <v>5112881</v>
      </c>
      <c r="F63" s="1">
        <v>4815578</v>
      </c>
      <c r="G63" s="1">
        <v>4631552</v>
      </c>
      <c r="H63" s="1">
        <v>5404647</v>
      </c>
      <c r="I63" s="1">
        <v>5508082</v>
      </c>
      <c r="J63" s="1">
        <v>4950917</v>
      </c>
      <c r="K63" s="1">
        <v>5969690</v>
      </c>
      <c r="L63" s="1">
        <v>5583322</v>
      </c>
      <c r="M63" s="1">
        <v>7307026</v>
      </c>
      <c r="N63" s="1">
        <v>4859981</v>
      </c>
      <c r="O63" s="1">
        <v>5290296</v>
      </c>
      <c r="P63" s="1">
        <v>5692828</v>
      </c>
      <c r="Q63" s="6">
        <f t="shared" si="13"/>
        <v>65126800</v>
      </c>
      <c r="R63" s="1">
        <f t="shared" si="14"/>
        <v>5427233.333333333</v>
      </c>
    </row>
    <row r="64" spans="1:18" ht="12.75">
      <c r="A64" s="9"/>
      <c r="B64" s="24"/>
      <c r="D64" s="7" t="s">
        <v>7</v>
      </c>
      <c r="E64" s="1">
        <v>9156157</v>
      </c>
      <c r="F64" s="1">
        <v>7833867</v>
      </c>
      <c r="G64" s="1">
        <v>7587479</v>
      </c>
      <c r="H64" s="1">
        <v>9368093</v>
      </c>
      <c r="I64" s="1">
        <v>8986278</v>
      </c>
      <c r="J64" s="1">
        <v>8986226</v>
      </c>
      <c r="K64" s="1">
        <v>11728969</v>
      </c>
      <c r="L64" s="1">
        <v>10156728</v>
      </c>
      <c r="M64" s="1">
        <v>12800716</v>
      </c>
      <c r="N64" s="1">
        <v>8854955</v>
      </c>
      <c r="O64" s="1">
        <v>9860653</v>
      </c>
      <c r="P64" s="1">
        <v>9985527</v>
      </c>
      <c r="Q64" s="6">
        <f t="shared" si="13"/>
        <v>115305648</v>
      </c>
      <c r="R64" s="1">
        <f t="shared" si="14"/>
        <v>9608804</v>
      </c>
    </row>
    <row r="65" spans="1:18" ht="12.75">
      <c r="A65" s="9"/>
      <c r="B65" s="47"/>
      <c r="D65" s="7" t="s">
        <v>8</v>
      </c>
      <c r="E65" s="1">
        <v>52371</v>
      </c>
      <c r="F65" s="1">
        <v>36774</v>
      </c>
      <c r="G65" s="1">
        <v>34492</v>
      </c>
      <c r="H65" s="1">
        <v>39940</v>
      </c>
      <c r="I65" s="1">
        <v>46435</v>
      </c>
      <c r="J65" s="1">
        <v>43695</v>
      </c>
      <c r="K65" s="1">
        <v>46027</v>
      </c>
      <c r="L65" s="1">
        <v>46431</v>
      </c>
      <c r="M65" s="1">
        <v>54948</v>
      </c>
      <c r="N65" s="1">
        <v>54033</v>
      </c>
      <c r="O65" s="1">
        <v>46126</v>
      </c>
      <c r="P65" s="1">
        <v>49663</v>
      </c>
      <c r="Q65" s="6">
        <f t="shared" si="13"/>
        <v>550935</v>
      </c>
      <c r="R65" s="1">
        <f t="shared" si="14"/>
        <v>45911.25</v>
      </c>
    </row>
    <row r="66" spans="1:18" ht="12.75">
      <c r="A66" s="9"/>
      <c r="B66" s="4"/>
      <c r="D66" s="7" t="s">
        <v>19</v>
      </c>
      <c r="E66" s="1">
        <v>49966</v>
      </c>
      <c r="F66" s="1">
        <v>36814</v>
      </c>
      <c r="G66" s="1">
        <v>33225</v>
      </c>
      <c r="H66" s="1">
        <v>42200</v>
      </c>
      <c r="I66" s="1">
        <v>45450</v>
      </c>
      <c r="J66" s="1">
        <v>45643</v>
      </c>
      <c r="K66" s="1">
        <v>43000</v>
      </c>
      <c r="L66" s="1">
        <v>41532</v>
      </c>
      <c r="M66" s="1">
        <v>57942</v>
      </c>
      <c r="N66" s="1">
        <v>52817</v>
      </c>
      <c r="O66" s="1">
        <v>46365</v>
      </c>
      <c r="P66" s="1">
        <v>48741</v>
      </c>
      <c r="Q66" s="6">
        <f t="shared" si="13"/>
        <v>543695</v>
      </c>
      <c r="R66" s="1">
        <f t="shared" si="14"/>
        <v>45307.916666666664</v>
      </c>
    </row>
    <row r="67" spans="2:17" ht="13.5" thickBot="1">
      <c r="B67" s="24"/>
      <c r="Q67" s="6"/>
    </row>
    <row r="68" spans="1:18" ht="13.5" thickTop="1">
      <c r="A68" s="29" t="s">
        <v>26</v>
      </c>
      <c r="B68" s="13"/>
      <c r="C68" s="13"/>
      <c r="D68" s="1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0"/>
      <c r="R68" s="28"/>
    </row>
    <row r="69" spans="2:18" ht="12.75">
      <c r="B69" s="47"/>
      <c r="C69" s="24"/>
      <c r="D69" s="26" t="s">
        <v>15</v>
      </c>
      <c r="E69" s="36">
        <f>+E44+E52+E60</f>
        <v>39</v>
      </c>
      <c r="F69" s="36">
        <f aca="true" t="shared" si="16" ref="F69:P69">+F44+F52+F60</f>
        <v>39</v>
      </c>
      <c r="G69" s="36">
        <f t="shared" si="16"/>
        <v>39</v>
      </c>
      <c r="H69" s="36">
        <f t="shared" si="16"/>
        <v>39</v>
      </c>
      <c r="I69" s="36">
        <f t="shared" si="16"/>
        <v>39</v>
      </c>
      <c r="J69" s="36">
        <f t="shared" si="16"/>
        <v>39</v>
      </c>
      <c r="K69" s="36">
        <f t="shared" si="16"/>
        <v>39</v>
      </c>
      <c r="L69" s="36">
        <f t="shared" si="16"/>
        <v>39</v>
      </c>
      <c r="M69" s="36">
        <f t="shared" si="16"/>
        <v>39</v>
      </c>
      <c r="N69" s="36">
        <f t="shared" si="16"/>
        <v>39</v>
      </c>
      <c r="O69" s="36">
        <f t="shared" si="16"/>
        <v>39</v>
      </c>
      <c r="P69" s="36">
        <f t="shared" si="16"/>
        <v>39</v>
      </c>
      <c r="Q69" s="25">
        <f t="shared" si="13"/>
        <v>468</v>
      </c>
      <c r="R69" s="36">
        <f aca="true" t="shared" si="17" ref="R69:R75">AVERAGE(E69:P69)</f>
        <v>39</v>
      </c>
    </row>
    <row r="70" spans="1:18" ht="12.75">
      <c r="A70" s="9"/>
      <c r="D70" s="7" t="s">
        <v>17</v>
      </c>
      <c r="E70" s="1">
        <f aca="true" t="shared" si="18" ref="E70:P75">+E45+E53+E61</f>
        <v>37212713</v>
      </c>
      <c r="F70" s="1">
        <f t="shared" si="18"/>
        <v>33004269</v>
      </c>
      <c r="G70" s="1">
        <f t="shared" si="18"/>
        <v>33828189</v>
      </c>
      <c r="H70" s="1">
        <f t="shared" si="18"/>
        <v>36814543</v>
      </c>
      <c r="I70" s="1">
        <f t="shared" si="18"/>
        <v>38820893</v>
      </c>
      <c r="J70" s="1">
        <f t="shared" si="18"/>
        <v>35231573</v>
      </c>
      <c r="K70" s="1">
        <f t="shared" si="18"/>
        <v>41002165</v>
      </c>
      <c r="L70" s="1">
        <f t="shared" si="18"/>
        <v>39978908</v>
      </c>
      <c r="M70" s="1">
        <f t="shared" si="18"/>
        <v>44785269</v>
      </c>
      <c r="N70" s="1">
        <f t="shared" si="18"/>
        <v>35985954</v>
      </c>
      <c r="O70" s="1">
        <f t="shared" si="18"/>
        <v>36469786</v>
      </c>
      <c r="P70" s="1">
        <f t="shared" si="18"/>
        <v>38005812</v>
      </c>
      <c r="Q70" s="6">
        <f t="shared" si="13"/>
        <v>451140074</v>
      </c>
      <c r="R70" s="1">
        <f t="shared" si="17"/>
        <v>37595006.166666664</v>
      </c>
    </row>
    <row r="71" spans="1:18" ht="12.75">
      <c r="A71" s="9"/>
      <c r="D71" s="7" t="s">
        <v>5</v>
      </c>
      <c r="E71" s="1">
        <f t="shared" si="18"/>
        <v>10443745</v>
      </c>
      <c r="F71" s="1">
        <f t="shared" si="18"/>
        <v>8919594</v>
      </c>
      <c r="G71" s="1">
        <f t="shared" si="18"/>
        <v>9600688</v>
      </c>
      <c r="H71" s="1">
        <f t="shared" si="18"/>
        <v>9999743</v>
      </c>
      <c r="I71" s="1">
        <f t="shared" si="18"/>
        <v>10549113</v>
      </c>
      <c r="J71" s="1">
        <f t="shared" si="18"/>
        <v>9912330</v>
      </c>
      <c r="K71" s="1">
        <f t="shared" si="18"/>
        <v>10498471</v>
      </c>
      <c r="L71" s="1">
        <f t="shared" si="18"/>
        <v>10933563</v>
      </c>
      <c r="M71" s="1">
        <f t="shared" si="18"/>
        <v>11728532</v>
      </c>
      <c r="N71" s="1">
        <f t="shared" si="18"/>
        <v>9598848</v>
      </c>
      <c r="O71" s="1">
        <f t="shared" si="18"/>
        <v>9802307</v>
      </c>
      <c r="P71" s="1">
        <f t="shared" si="18"/>
        <v>10115437</v>
      </c>
      <c r="Q71" s="6">
        <f t="shared" si="13"/>
        <v>122102371</v>
      </c>
      <c r="R71" s="1">
        <f t="shared" si="17"/>
        <v>10175197.583333334</v>
      </c>
    </row>
    <row r="72" spans="1:18" ht="12.75">
      <c r="A72" s="9"/>
      <c r="B72" s="24"/>
      <c r="D72" s="7" t="s">
        <v>6</v>
      </c>
      <c r="E72" s="1">
        <f t="shared" si="18"/>
        <v>10138780</v>
      </c>
      <c r="F72" s="1">
        <f t="shared" si="18"/>
        <v>9558467</v>
      </c>
      <c r="G72" s="1">
        <f t="shared" si="18"/>
        <v>9373091</v>
      </c>
      <c r="H72" s="1">
        <f t="shared" si="18"/>
        <v>10380691</v>
      </c>
      <c r="I72" s="1">
        <f t="shared" si="18"/>
        <v>11022036</v>
      </c>
      <c r="J72" s="1">
        <f t="shared" si="18"/>
        <v>9483796</v>
      </c>
      <c r="K72" s="1">
        <f t="shared" si="18"/>
        <v>11280674</v>
      </c>
      <c r="L72" s="1">
        <f t="shared" si="18"/>
        <v>10944446</v>
      </c>
      <c r="M72" s="1">
        <f t="shared" si="18"/>
        <v>12748605</v>
      </c>
      <c r="N72" s="1">
        <f t="shared" si="18"/>
        <v>10093055</v>
      </c>
      <c r="O72" s="1">
        <f t="shared" si="18"/>
        <v>9894190</v>
      </c>
      <c r="P72" s="1">
        <f t="shared" si="18"/>
        <v>10676442</v>
      </c>
      <c r="Q72" s="6">
        <f t="shared" si="13"/>
        <v>125594273</v>
      </c>
      <c r="R72" s="1">
        <f t="shared" si="17"/>
        <v>10466189.416666666</v>
      </c>
    </row>
    <row r="73" spans="1:18" ht="12.75">
      <c r="A73" s="9"/>
      <c r="D73" s="7" t="s">
        <v>7</v>
      </c>
      <c r="E73" s="1">
        <f t="shared" si="18"/>
        <v>16630188</v>
      </c>
      <c r="F73" s="1">
        <f t="shared" si="18"/>
        <v>14526208</v>
      </c>
      <c r="G73" s="1">
        <f t="shared" si="18"/>
        <v>14854410</v>
      </c>
      <c r="H73" s="1">
        <f t="shared" si="18"/>
        <v>16434109</v>
      </c>
      <c r="I73" s="1">
        <f t="shared" si="18"/>
        <v>17249744</v>
      </c>
      <c r="J73" s="1">
        <f t="shared" si="18"/>
        <v>15835447</v>
      </c>
      <c r="K73" s="1">
        <f t="shared" si="18"/>
        <v>19223020</v>
      </c>
      <c r="L73" s="1">
        <f t="shared" si="18"/>
        <v>18100899</v>
      </c>
      <c r="M73" s="1">
        <f t="shared" si="18"/>
        <v>20308132</v>
      </c>
      <c r="N73" s="1">
        <f t="shared" si="18"/>
        <v>16294051</v>
      </c>
      <c r="O73" s="1">
        <f t="shared" si="18"/>
        <v>16773289</v>
      </c>
      <c r="P73" s="1">
        <f t="shared" si="18"/>
        <v>17213933</v>
      </c>
      <c r="Q73" s="6">
        <f t="shared" si="13"/>
        <v>203443430</v>
      </c>
      <c r="R73" s="1">
        <f t="shared" si="17"/>
        <v>16953619.166666668</v>
      </c>
    </row>
    <row r="74" spans="1:18" ht="12.75">
      <c r="A74" s="9"/>
      <c r="D74" s="7" t="s">
        <v>8</v>
      </c>
      <c r="E74" s="1">
        <f t="shared" si="18"/>
        <v>91191.88</v>
      </c>
      <c r="F74" s="1">
        <f t="shared" si="18"/>
        <v>77313.88</v>
      </c>
      <c r="G74" s="1">
        <f t="shared" si="18"/>
        <v>81680.72</v>
      </c>
      <c r="H74" s="1">
        <f t="shared" si="18"/>
        <v>85026.88</v>
      </c>
      <c r="I74" s="1">
        <f t="shared" si="18"/>
        <v>96002.84</v>
      </c>
      <c r="J74" s="1">
        <f t="shared" si="18"/>
        <v>94385.48</v>
      </c>
      <c r="K74" s="1">
        <f t="shared" si="18"/>
        <v>96307</v>
      </c>
      <c r="L74" s="1">
        <f t="shared" si="18"/>
        <v>99220.32</v>
      </c>
      <c r="M74" s="1">
        <f t="shared" si="18"/>
        <v>110673.36</v>
      </c>
      <c r="N74" s="1">
        <f t="shared" si="18"/>
        <v>98195.26</v>
      </c>
      <c r="O74" s="1">
        <f t="shared" si="18"/>
        <v>87826.82</v>
      </c>
      <c r="P74" s="1">
        <f t="shared" si="18"/>
        <v>90821.1</v>
      </c>
      <c r="Q74" s="6">
        <f t="shared" si="13"/>
        <v>1108645.54</v>
      </c>
      <c r="R74" s="1">
        <f t="shared" si="17"/>
        <v>92387.12833333334</v>
      </c>
    </row>
    <row r="75" spans="1:18" ht="12.75">
      <c r="A75" s="24"/>
      <c r="B75" s="26"/>
      <c r="C75" s="24"/>
      <c r="D75" s="24" t="s">
        <v>19</v>
      </c>
      <c r="E75" s="36">
        <f t="shared" si="18"/>
        <v>84647.92</v>
      </c>
      <c r="F75" s="36">
        <f t="shared" si="18"/>
        <v>73472.95999999999</v>
      </c>
      <c r="G75" s="36">
        <f t="shared" si="18"/>
        <v>72044.04000000001</v>
      </c>
      <c r="H75" s="36">
        <f t="shared" si="18"/>
        <v>83486.56</v>
      </c>
      <c r="I75" s="36">
        <f t="shared" si="18"/>
        <v>92766.24</v>
      </c>
      <c r="J75" s="36">
        <f t="shared" si="18"/>
        <v>91339.12</v>
      </c>
      <c r="K75" s="36">
        <f t="shared" si="18"/>
        <v>92947.88</v>
      </c>
      <c r="L75" s="36">
        <f t="shared" si="18"/>
        <v>91138.12</v>
      </c>
      <c r="M75" s="36">
        <f t="shared" si="18"/>
        <v>108919.38</v>
      </c>
      <c r="N75" s="36">
        <f t="shared" si="18"/>
        <v>97691.56</v>
      </c>
      <c r="O75" s="36">
        <f t="shared" si="18"/>
        <v>89631.58</v>
      </c>
      <c r="P75" s="36">
        <f t="shared" si="18"/>
        <v>87425.22</v>
      </c>
      <c r="Q75" s="25">
        <f t="shared" si="13"/>
        <v>1065510.58</v>
      </c>
      <c r="R75" s="36">
        <f t="shared" si="17"/>
        <v>88792.54833333334</v>
      </c>
    </row>
    <row r="76" spans="1:18" ht="13.5" thickBot="1">
      <c r="A76" s="30"/>
      <c r="B76" s="38"/>
      <c r="C76" s="30"/>
      <c r="D76" s="3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3"/>
      <c r="R76" s="31"/>
    </row>
    <row r="77" ht="13.5" thickTop="1"/>
    <row r="90" spans="5:17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2" spans="1:2" ht="12.75">
      <c r="A92" s="9"/>
      <c r="B92" s="9"/>
    </row>
    <row r="93" spans="5:17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5" spans="1:2" ht="12.75">
      <c r="A95" s="9"/>
      <c r="B95" s="9"/>
    </row>
    <row r="96" spans="1:17" ht="12.75">
      <c r="A96" s="9"/>
      <c r="B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9"/>
      <c r="B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9"/>
      <c r="B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9"/>
      <c r="B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9"/>
      <c r="B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9"/>
      <c r="B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9"/>
      <c r="B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9"/>
      <c r="B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9"/>
      <c r="B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8" spans="5:17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7" spans="5:17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5" spans="1:2" ht="12.75">
      <c r="A125" s="11"/>
      <c r="B125" s="11"/>
    </row>
    <row r="126" spans="1:2" ht="12.75">
      <c r="A126" s="9"/>
      <c r="B126" s="9"/>
    </row>
    <row r="127" spans="1:2" ht="12.75">
      <c r="A127" s="9"/>
      <c r="B127" s="9"/>
    </row>
    <row r="130" ht="15">
      <c r="F130" s="3"/>
    </row>
    <row r="132" spans="1:2" ht="12.75">
      <c r="A132" s="9"/>
      <c r="B132" s="9"/>
    </row>
    <row r="177" spans="1:2" ht="12.75">
      <c r="A177" s="9"/>
      <c r="B177" s="9"/>
    </row>
    <row r="178" spans="1:2" ht="12.75">
      <c r="A178" s="11"/>
      <c r="B178" s="11"/>
    </row>
    <row r="179" spans="1:2" ht="12.75">
      <c r="A179" s="9"/>
      <c r="B179" s="9"/>
    </row>
    <row r="180" spans="1:2" ht="12.75">
      <c r="A180" s="9"/>
      <c r="B180" s="9"/>
    </row>
    <row r="181" spans="1:2" ht="12.75">
      <c r="A181" s="9"/>
      <c r="B181" s="9"/>
    </row>
    <row r="182" spans="1:2" ht="12.75">
      <c r="A182" s="11"/>
      <c r="B182" s="11"/>
    </row>
    <row r="183" spans="1:2" ht="12.75">
      <c r="A183" s="9"/>
      <c r="B183" s="9"/>
    </row>
    <row r="184" spans="1:2" ht="12.75">
      <c r="A184" s="9"/>
      <c r="B184" s="9"/>
    </row>
    <row r="185" spans="1:2" ht="12.75">
      <c r="A185" s="9"/>
      <c r="B185" s="9"/>
    </row>
    <row r="186" spans="1:2" ht="12.75">
      <c r="A186" s="11"/>
      <c r="B186" s="11"/>
    </row>
    <row r="187" spans="1:2" ht="12.75">
      <c r="A187" s="9"/>
      <c r="B187" s="9"/>
    </row>
    <row r="189" spans="1:2" ht="12.75">
      <c r="A189" s="9"/>
      <c r="B189" s="9"/>
    </row>
    <row r="190" spans="1:2" ht="12.75">
      <c r="A190" s="11"/>
      <c r="B190" s="11"/>
    </row>
    <row r="191" spans="1:2" ht="12.75">
      <c r="A191" s="9"/>
      <c r="B191" s="9"/>
    </row>
    <row r="192" spans="1:2" ht="12.75">
      <c r="A192" s="9"/>
      <c r="B192" s="9"/>
    </row>
    <row r="193" spans="1:2" ht="12.75">
      <c r="A193" s="9"/>
      <c r="B193" s="9"/>
    </row>
    <row r="194" spans="1:2" ht="12.75">
      <c r="A194" s="11"/>
      <c r="B194" s="11"/>
    </row>
    <row r="195" spans="1:2" ht="12.75">
      <c r="A195" s="9"/>
      <c r="B195" s="9"/>
    </row>
    <row r="196" spans="1:2" ht="12.75">
      <c r="A196" s="9"/>
      <c r="B196" s="9"/>
    </row>
    <row r="197" spans="1:2" ht="12.75">
      <c r="A197" s="9"/>
      <c r="B197" s="9"/>
    </row>
    <row r="198" spans="1:2" ht="12.75">
      <c r="A198" s="11"/>
      <c r="B198" s="11"/>
    </row>
    <row r="199" spans="1:2" ht="12.75">
      <c r="A199" s="9"/>
      <c r="B199" s="9"/>
    </row>
    <row r="200" spans="1:2" ht="12.75">
      <c r="A200" s="9"/>
      <c r="B200" s="9"/>
    </row>
    <row r="202" spans="1:2" ht="12.75">
      <c r="A202" s="9"/>
      <c r="B202" s="9"/>
    </row>
    <row r="203" spans="1:2" ht="12.75">
      <c r="A203" s="11"/>
      <c r="B203" s="11"/>
    </row>
    <row r="204" spans="1:2" ht="12.75">
      <c r="A204" s="9"/>
      <c r="B204" s="9"/>
    </row>
    <row r="205" spans="1:2" ht="12.75">
      <c r="A205" s="9"/>
      <c r="B205" s="9"/>
    </row>
    <row r="206" spans="1:2" ht="12.75">
      <c r="A206" s="9"/>
      <c r="B206" s="9"/>
    </row>
    <row r="207" spans="1:2" ht="12.75">
      <c r="A207" s="11"/>
      <c r="B207" s="11"/>
    </row>
    <row r="208" spans="1:2" ht="12.75">
      <c r="A208" s="9"/>
      <c r="B208" s="9"/>
    </row>
    <row r="209" spans="1:2" ht="12.75">
      <c r="A209" s="9"/>
      <c r="B209" s="9"/>
    </row>
    <row r="210" spans="1:2" ht="12.75">
      <c r="A210" s="11"/>
      <c r="B210" s="11"/>
    </row>
    <row r="211" spans="1:2" ht="12.75">
      <c r="A211" s="9"/>
      <c r="B211" s="9"/>
    </row>
    <row r="213" spans="1:2" ht="12.75">
      <c r="A213" s="9"/>
      <c r="B213" s="9"/>
    </row>
    <row r="214" spans="1:2" ht="12.75">
      <c r="A214" s="11"/>
      <c r="B214" s="11"/>
    </row>
    <row r="215" spans="1:2" ht="12.75">
      <c r="A215" s="9"/>
      <c r="B215" s="9"/>
    </row>
    <row r="217" spans="1:2" ht="12.75">
      <c r="A217" s="9"/>
      <c r="B217" s="9"/>
    </row>
    <row r="218" spans="1:2" ht="12.75">
      <c r="A218" s="11"/>
      <c r="B218" s="11"/>
    </row>
    <row r="219" spans="1:2" ht="12.75">
      <c r="A219" s="9"/>
      <c r="B219" s="9"/>
    </row>
    <row r="220" spans="1:2" ht="12.75">
      <c r="A220" s="9"/>
      <c r="B220" s="9"/>
    </row>
    <row r="221" spans="1:2" ht="12.75">
      <c r="A221" s="11"/>
      <c r="B221" s="11"/>
    </row>
    <row r="222" spans="1:2" ht="12.75">
      <c r="A222" s="9"/>
      <c r="B222" s="9"/>
    </row>
    <row r="223" spans="1:2" ht="12.75">
      <c r="A223" s="9"/>
      <c r="B223" s="9"/>
    </row>
    <row r="225" spans="1:2" ht="12.75">
      <c r="A225" s="10"/>
      <c r="B225" s="10"/>
    </row>
    <row r="226" spans="1:2" ht="12.75">
      <c r="A226" s="10"/>
      <c r="B226" s="10"/>
    </row>
    <row r="228" spans="1:2" ht="12.75">
      <c r="A228" s="9"/>
      <c r="B228" s="9"/>
    </row>
    <row r="229" spans="1:2" ht="12.75">
      <c r="A229" s="11"/>
      <c r="B229" s="11"/>
    </row>
    <row r="230" spans="1:2" ht="12.75">
      <c r="A230" s="9"/>
      <c r="B230" s="9"/>
    </row>
    <row r="231" spans="1:2" ht="12.75">
      <c r="A231" s="9"/>
      <c r="B231" s="9"/>
    </row>
    <row r="233" spans="1:2" ht="12.75">
      <c r="A233" s="9"/>
      <c r="B233" s="9"/>
    </row>
    <row r="234" spans="1:2" ht="12.75">
      <c r="A234" s="11"/>
      <c r="B234" s="11"/>
    </row>
    <row r="235" spans="1:2" ht="12.75">
      <c r="A235" s="9"/>
      <c r="B235" s="9"/>
    </row>
    <row r="236" spans="1:2" ht="12.75">
      <c r="A236" s="9"/>
      <c r="B236" s="9"/>
    </row>
    <row r="237" spans="1:2" ht="12.75">
      <c r="A237" s="9"/>
      <c r="B237" s="9"/>
    </row>
    <row r="238" spans="1:2" ht="12.75">
      <c r="A238" s="9"/>
      <c r="B238" s="9"/>
    </row>
    <row r="239" spans="1:2" ht="12.75">
      <c r="A239" s="9"/>
      <c r="B239" s="9"/>
    </row>
    <row r="240" spans="1:2" ht="12.75">
      <c r="A240" s="9"/>
      <c r="B240" s="9"/>
    </row>
    <row r="241" spans="1:2" ht="12.75">
      <c r="A241" s="9"/>
      <c r="B241" s="9"/>
    </row>
    <row r="243" spans="1:2" ht="12.75">
      <c r="A243" s="9"/>
      <c r="B243" s="9"/>
    </row>
    <row r="244" spans="1:2" ht="12.75">
      <c r="A244" s="9"/>
      <c r="B244" s="9"/>
    </row>
    <row r="245" spans="1:2" ht="12.75">
      <c r="A245" s="9"/>
      <c r="B245" s="9"/>
    </row>
    <row r="246" spans="1:2" ht="12.75">
      <c r="A246" s="9"/>
      <c r="B246" s="9"/>
    </row>
    <row r="247" spans="1:2" ht="12.75">
      <c r="A247" s="9"/>
      <c r="B247" s="9"/>
    </row>
  </sheetData>
  <printOptions/>
  <pageMargins left="0.75" right="0.75" top="0.51" bottom="0.5" header="0.5" footer="0.5"/>
  <pageSetup fitToHeight="1" fitToWidth="1" horizontalDpi="300" verticalDpi="300" orientation="landscape" scale="52" r:id="rId1"/>
  <rowBreaks count="2" manualBreakCount="2">
    <brk id="5" max="17" man="1"/>
    <brk id="6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28125" style="7" customWidth="1"/>
    <col min="2" max="2" width="10.8515625" style="7" customWidth="1"/>
    <col min="3" max="3" width="9.140625" style="7" customWidth="1"/>
    <col min="4" max="4" width="7.57421875" style="7" bestFit="1" customWidth="1"/>
    <col min="5" max="5" width="13.00390625" style="0" customWidth="1"/>
    <col min="6" max="6" width="13.28125" style="0" customWidth="1"/>
    <col min="7" max="7" width="12.00390625" style="0" customWidth="1"/>
    <col min="8" max="8" width="12.28125" style="0" customWidth="1"/>
    <col min="9" max="13" width="11.57421875" style="0" customWidth="1"/>
    <col min="14" max="14" width="14.140625" style="0" customWidth="1"/>
    <col min="15" max="15" width="11.140625" style="0" bestFit="1" customWidth="1"/>
  </cols>
  <sheetData>
    <row r="1" spans="1:2" ht="12.75">
      <c r="A1" s="4" t="s">
        <v>37</v>
      </c>
      <c r="B1" s="4"/>
    </row>
    <row r="2" spans="1:2" ht="12.75">
      <c r="A2" s="4"/>
      <c r="B2" s="4"/>
    </row>
    <row r="3" spans="1:2" ht="15">
      <c r="A3" s="3" t="s">
        <v>42</v>
      </c>
      <c r="B3" s="9"/>
    </row>
    <row r="4" spans="1:2" ht="12.75">
      <c r="A4" s="4"/>
      <c r="B4" s="4"/>
    </row>
    <row r="5" spans="1:15" s="2" customFormat="1" ht="13.5" thickBot="1">
      <c r="A5" s="40"/>
      <c r="B5" s="48" t="s">
        <v>43</v>
      </c>
      <c r="C5" s="46" t="s">
        <v>50</v>
      </c>
      <c r="D5" s="40"/>
      <c r="E5" s="34">
        <v>36892</v>
      </c>
      <c r="F5" s="34">
        <v>36923</v>
      </c>
      <c r="G5" s="34">
        <v>36951</v>
      </c>
      <c r="H5" s="34">
        <v>36982</v>
      </c>
      <c r="I5" s="34">
        <v>37012</v>
      </c>
      <c r="J5" s="34">
        <v>37043</v>
      </c>
      <c r="K5" s="34">
        <v>37073</v>
      </c>
      <c r="L5" s="34">
        <v>37104</v>
      </c>
      <c r="M5" s="34">
        <v>37135</v>
      </c>
      <c r="N5" s="35" t="s">
        <v>16</v>
      </c>
      <c r="O5" s="35" t="s">
        <v>38</v>
      </c>
    </row>
    <row r="6" spans="1:15" s="2" customFormat="1" ht="13.5" thickTop="1">
      <c r="A6" s="61"/>
      <c r="B6" s="50"/>
      <c r="C6" s="62"/>
      <c r="D6" s="61"/>
      <c r="E6" s="63"/>
      <c r="F6" s="63"/>
      <c r="G6" s="63"/>
      <c r="H6" s="63"/>
      <c r="I6" s="63"/>
      <c r="J6" s="63"/>
      <c r="K6" s="63"/>
      <c r="L6" s="63"/>
      <c r="M6" s="63"/>
      <c r="N6" s="64"/>
      <c r="O6" s="64"/>
    </row>
    <row r="7" spans="1:15" ht="12.75">
      <c r="A7" s="9" t="s">
        <v>10</v>
      </c>
      <c r="B7" s="11" t="s">
        <v>45</v>
      </c>
      <c r="C7" s="7" t="s">
        <v>0</v>
      </c>
      <c r="D7" s="9" t="s">
        <v>15</v>
      </c>
      <c r="E7" s="1">
        <v>1201</v>
      </c>
      <c r="F7" s="1">
        <v>1165</v>
      </c>
      <c r="G7" s="1">
        <v>1195</v>
      </c>
      <c r="H7" s="1">
        <v>1179</v>
      </c>
      <c r="I7" s="1">
        <v>1234</v>
      </c>
      <c r="J7" s="1">
        <v>1259</v>
      </c>
      <c r="K7" s="1">
        <v>1263</v>
      </c>
      <c r="L7" s="1">
        <v>1267</v>
      </c>
      <c r="M7" s="1">
        <v>1225</v>
      </c>
      <c r="N7" s="1">
        <f>SUM(E7:M7)</f>
        <v>10988</v>
      </c>
      <c r="O7" s="1">
        <f>AVERAGE(E7:M7)</f>
        <v>1220.888888888889</v>
      </c>
    </row>
    <row r="8" spans="1:15" ht="12.75">
      <c r="A8" s="9"/>
      <c r="B8" s="11"/>
      <c r="D8" s="7" t="s">
        <v>18</v>
      </c>
      <c r="E8" s="1">
        <v>79329</v>
      </c>
      <c r="F8" s="1">
        <v>75997</v>
      </c>
      <c r="G8" s="1">
        <v>78695</v>
      </c>
      <c r="H8" s="1">
        <v>74899</v>
      </c>
      <c r="I8" s="1">
        <v>83670</v>
      </c>
      <c r="J8" s="1">
        <v>86094</v>
      </c>
      <c r="K8" s="1">
        <v>88443</v>
      </c>
      <c r="L8" s="1">
        <v>92430</v>
      </c>
      <c r="M8" s="1">
        <v>89549</v>
      </c>
      <c r="N8" s="1">
        <f>SUM(E8:M8)</f>
        <v>749106</v>
      </c>
      <c r="O8" s="1">
        <f>AVERAGE(E8:M8)</f>
        <v>83234</v>
      </c>
    </row>
    <row r="9" spans="2:15" ht="12.75">
      <c r="B9" s="11"/>
      <c r="D9" s="7" t="s">
        <v>9</v>
      </c>
      <c r="E9" s="1">
        <v>26008978</v>
      </c>
      <c r="F9" s="1">
        <v>24570911</v>
      </c>
      <c r="G9" s="1">
        <v>24475711</v>
      </c>
      <c r="H9" s="1">
        <v>23224491</v>
      </c>
      <c r="I9" s="1">
        <v>23958874</v>
      </c>
      <c r="J9" s="1">
        <v>26409132</v>
      </c>
      <c r="K9" s="1">
        <v>26152781</v>
      </c>
      <c r="L9" s="1">
        <v>27904341</v>
      </c>
      <c r="M9" s="1">
        <v>28698703</v>
      </c>
      <c r="N9" s="1">
        <f>SUM(E9:M9)</f>
        <v>231403922</v>
      </c>
      <c r="O9" s="1">
        <f>AVERAGE(E9:M9)</f>
        <v>25711546.888888888</v>
      </c>
    </row>
    <row r="10" spans="5:15" ht="12.7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7" t="s">
        <v>24</v>
      </c>
      <c r="B11" s="45" t="s">
        <v>45</v>
      </c>
      <c r="D11" s="9" t="s">
        <v>15</v>
      </c>
      <c r="E11" s="1">
        <v>5</v>
      </c>
      <c r="F11" s="1">
        <v>15</v>
      </c>
      <c r="G11" s="1">
        <v>14</v>
      </c>
      <c r="H11" s="1">
        <v>16</v>
      </c>
      <c r="I11" s="1">
        <v>16</v>
      </c>
      <c r="J11" s="1">
        <v>15</v>
      </c>
      <c r="K11" s="1">
        <v>13</v>
      </c>
      <c r="L11" s="1">
        <v>13</v>
      </c>
      <c r="M11" s="1">
        <v>12</v>
      </c>
      <c r="N11" s="6">
        <f>SUM(E11:M11)</f>
        <v>119</v>
      </c>
      <c r="O11" s="1">
        <f>AVERAGE(E11:M11)</f>
        <v>13.222222222222221</v>
      </c>
    </row>
    <row r="12" spans="2:15" ht="12.75">
      <c r="B12" s="11"/>
      <c r="D12" s="7" t="s">
        <v>18</v>
      </c>
      <c r="E12" s="1">
        <v>3297</v>
      </c>
      <c r="F12" s="1">
        <v>3267</v>
      </c>
      <c r="G12" s="1">
        <v>2824</v>
      </c>
      <c r="H12" s="1">
        <v>4402</v>
      </c>
      <c r="I12" s="1">
        <v>4852</v>
      </c>
      <c r="J12" s="1">
        <v>4847</v>
      </c>
      <c r="K12" s="1">
        <v>5162</v>
      </c>
      <c r="L12" s="1">
        <v>5468</v>
      </c>
      <c r="M12" s="1">
        <v>4622</v>
      </c>
      <c r="N12" s="6">
        <f>SUM(E12:M12)</f>
        <v>38741</v>
      </c>
      <c r="O12" s="1">
        <f>AVERAGE(E12:M12)</f>
        <v>4304.555555555556</v>
      </c>
    </row>
    <row r="13" spans="2:15" ht="12.75">
      <c r="B13" s="11"/>
      <c r="D13" s="7" t="s">
        <v>9</v>
      </c>
      <c r="E13" s="1">
        <v>1748040</v>
      </c>
      <c r="F13" s="1">
        <v>1600800</v>
      </c>
      <c r="G13" s="1">
        <v>1246460</v>
      </c>
      <c r="H13" s="1">
        <v>1988780</v>
      </c>
      <c r="I13" s="1">
        <v>1716840</v>
      </c>
      <c r="J13" s="1">
        <v>1739240</v>
      </c>
      <c r="K13" s="1">
        <v>1994340</v>
      </c>
      <c r="L13" s="1">
        <v>2078860</v>
      </c>
      <c r="M13" s="1">
        <v>2044780</v>
      </c>
      <c r="N13" s="6">
        <f>SUM(E13:M13)</f>
        <v>16158140</v>
      </c>
      <c r="O13" s="1">
        <f>AVERAGE(E13:M13)</f>
        <v>1795348.888888889</v>
      </c>
    </row>
    <row r="14" spans="2:15" ht="12.75">
      <c r="B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s="7" customFormat="1" ht="12.75">
      <c r="A16" s="24" t="s">
        <v>21</v>
      </c>
      <c r="B16" s="11"/>
      <c r="C16" s="24"/>
      <c r="D16" s="26" t="s">
        <v>15</v>
      </c>
      <c r="E16" s="25">
        <f>+E7+E11</f>
        <v>1206</v>
      </c>
      <c r="F16" s="25">
        <f>+F7+F11</f>
        <v>1180</v>
      </c>
      <c r="G16" s="25">
        <f>+G7+G11</f>
        <v>1209</v>
      </c>
      <c r="H16" s="25">
        <f>+H7+H11</f>
        <v>1195</v>
      </c>
      <c r="I16" s="25">
        <f>+I7+I11</f>
        <v>1250</v>
      </c>
      <c r="J16" s="25">
        <v>1274</v>
      </c>
      <c r="K16" s="25">
        <v>1276</v>
      </c>
      <c r="L16" s="25">
        <v>1280</v>
      </c>
      <c r="M16" s="25">
        <v>1237</v>
      </c>
      <c r="N16" s="25">
        <f>SUM(E16:M16)</f>
        <v>11107</v>
      </c>
      <c r="O16" s="36">
        <f>AVERAGE(E16:M16)</f>
        <v>1234.111111111111</v>
      </c>
    </row>
    <row r="17" spans="2:15" s="7" customFormat="1" ht="12.75">
      <c r="B17" s="11"/>
      <c r="D17" s="7" t="s">
        <v>18</v>
      </c>
      <c r="E17" s="6">
        <f aca="true" t="shared" si="0" ref="E17:I18">+E8+E12</f>
        <v>82626</v>
      </c>
      <c r="F17" s="6">
        <f t="shared" si="0"/>
        <v>79264</v>
      </c>
      <c r="G17" s="6">
        <f t="shared" si="0"/>
        <v>81519</v>
      </c>
      <c r="H17" s="6">
        <f t="shared" si="0"/>
        <v>79301</v>
      </c>
      <c r="I17" s="6">
        <f t="shared" si="0"/>
        <v>88522</v>
      </c>
      <c r="J17" s="6">
        <v>90941</v>
      </c>
      <c r="K17" s="6">
        <v>93605</v>
      </c>
      <c r="L17" s="6">
        <v>97898</v>
      </c>
      <c r="M17" s="6">
        <v>94171</v>
      </c>
      <c r="N17" s="6">
        <f>SUM(E17:M17)</f>
        <v>787847</v>
      </c>
      <c r="O17" s="1">
        <f>AVERAGE(E17:M17)</f>
        <v>87538.55555555556</v>
      </c>
    </row>
    <row r="18" spans="1:15" s="7" customFormat="1" ht="12.75">
      <c r="A18" s="24"/>
      <c r="B18" s="50"/>
      <c r="C18" s="24"/>
      <c r="D18" s="24" t="s">
        <v>9</v>
      </c>
      <c r="E18" s="25">
        <f t="shared" si="0"/>
        <v>27757018</v>
      </c>
      <c r="F18" s="25">
        <f t="shared" si="0"/>
        <v>26171711</v>
      </c>
      <c r="G18" s="25">
        <f t="shared" si="0"/>
        <v>25722171</v>
      </c>
      <c r="H18" s="25">
        <f t="shared" si="0"/>
        <v>25213271</v>
      </c>
      <c r="I18" s="25">
        <f t="shared" si="0"/>
        <v>25675714</v>
      </c>
      <c r="J18" s="25">
        <v>28148372</v>
      </c>
      <c r="K18" s="25">
        <v>28147121</v>
      </c>
      <c r="L18" s="25">
        <v>29983201</v>
      </c>
      <c r="M18" s="25">
        <v>30743483</v>
      </c>
      <c r="N18" s="25">
        <f>SUM(E18:M18)</f>
        <v>247562062</v>
      </c>
      <c r="O18" s="36">
        <f>AVERAGE(E18:M18)</f>
        <v>27506895.777777776</v>
      </c>
    </row>
    <row r="19" spans="1:15" s="7" customFormat="1" ht="12.75">
      <c r="A19" s="22"/>
      <c r="B19" s="49"/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7"/>
    </row>
    <row r="20" spans="5:14" ht="12.75"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5" ht="12.75">
      <c r="A21" s="9" t="s">
        <v>11</v>
      </c>
      <c r="B21" s="11" t="s">
        <v>46</v>
      </c>
      <c r="C21" s="7" t="s">
        <v>1</v>
      </c>
      <c r="D21" s="9" t="s">
        <v>15</v>
      </c>
      <c r="E21" s="1">
        <v>109</v>
      </c>
      <c r="F21" s="1">
        <v>104</v>
      </c>
      <c r="G21" s="1">
        <v>108</v>
      </c>
      <c r="H21" s="1">
        <v>106</v>
      </c>
      <c r="I21" s="1">
        <v>110</v>
      </c>
      <c r="J21" s="1">
        <v>113</v>
      </c>
      <c r="K21" s="1">
        <v>113</v>
      </c>
      <c r="L21" s="1">
        <v>113</v>
      </c>
      <c r="M21" s="1">
        <v>109</v>
      </c>
      <c r="N21" s="6">
        <f>SUM(E21:M21)</f>
        <v>985</v>
      </c>
      <c r="O21" s="1">
        <f>AVERAGE(E21:M21)</f>
        <v>109.44444444444444</v>
      </c>
    </row>
    <row r="22" spans="1:15" ht="12.75">
      <c r="A22" s="9"/>
      <c r="B22" s="11"/>
      <c r="D22" s="7" t="s">
        <v>18</v>
      </c>
      <c r="E22" s="1">
        <v>17413</v>
      </c>
      <c r="F22" s="1">
        <v>17051</v>
      </c>
      <c r="G22" s="1">
        <v>16882</v>
      </c>
      <c r="H22" s="1">
        <v>18318</v>
      </c>
      <c r="I22" s="1">
        <v>18358</v>
      </c>
      <c r="J22" s="1">
        <v>18297</v>
      </c>
      <c r="K22" s="1">
        <v>18997</v>
      </c>
      <c r="L22" s="1">
        <v>21576</v>
      </c>
      <c r="M22" s="1">
        <v>18496</v>
      </c>
      <c r="N22" s="6">
        <f>SUM(E22:M22)</f>
        <v>165388</v>
      </c>
      <c r="O22" s="1">
        <f>AVERAGE(E22:M22)</f>
        <v>18376.444444444445</v>
      </c>
    </row>
    <row r="23" spans="1:15" ht="12.75">
      <c r="A23" s="9"/>
      <c r="B23" s="11"/>
      <c r="D23" s="7" t="s">
        <v>9</v>
      </c>
      <c r="E23" s="1">
        <v>6416067</v>
      </c>
      <c r="F23" s="1">
        <v>6174439</v>
      </c>
      <c r="G23" s="1">
        <v>6047467</v>
      </c>
      <c r="H23" s="1">
        <v>6823169</v>
      </c>
      <c r="I23" s="1">
        <v>6037171</v>
      </c>
      <c r="J23" s="1">
        <v>6223515</v>
      </c>
      <c r="K23" s="1">
        <v>6479774</v>
      </c>
      <c r="L23" s="1">
        <v>6733208</v>
      </c>
      <c r="M23" s="1">
        <v>6546524</v>
      </c>
      <c r="N23" s="6">
        <f>SUM(E23:M23)</f>
        <v>57481334</v>
      </c>
      <c r="O23" s="1">
        <f>AVERAGE(E23:M23)</f>
        <v>6386814.888888889</v>
      </c>
    </row>
    <row r="24" spans="5:15" ht="12.75">
      <c r="E24" s="1"/>
      <c r="F24" s="1"/>
      <c r="G24" s="1"/>
      <c r="H24" s="1"/>
      <c r="I24" s="1"/>
      <c r="J24" s="1"/>
      <c r="K24" s="1"/>
      <c r="L24" s="1"/>
      <c r="M24" s="1"/>
      <c r="N24" s="1"/>
      <c r="O24" s="7"/>
    </row>
    <row r="25" spans="1:15" ht="12.75">
      <c r="A25" s="9" t="s">
        <v>22</v>
      </c>
      <c r="B25" s="11" t="s">
        <v>46</v>
      </c>
      <c r="D25" s="9" t="s">
        <v>15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6">
        <f>SUM(E25:M25)</f>
        <v>18</v>
      </c>
      <c r="O25" s="1">
        <f>AVERAGE(E25:M25)</f>
        <v>2</v>
      </c>
    </row>
    <row r="26" spans="1:15" ht="12.75">
      <c r="A26" s="9"/>
      <c r="B26" s="51"/>
      <c r="D26" s="7" t="s">
        <v>18</v>
      </c>
      <c r="E26" s="1">
        <v>1506</v>
      </c>
      <c r="F26" s="1">
        <v>1553</v>
      </c>
      <c r="G26" s="1">
        <v>1596</v>
      </c>
      <c r="H26" s="1">
        <v>1522</v>
      </c>
      <c r="I26" s="1">
        <v>1431</v>
      </c>
      <c r="J26" s="1">
        <v>1247</v>
      </c>
      <c r="K26" s="1">
        <v>1216</v>
      </c>
      <c r="L26" s="1">
        <v>835</v>
      </c>
      <c r="M26" s="1">
        <v>1212</v>
      </c>
      <c r="N26" s="6">
        <f>SUM(E26:M26)</f>
        <v>12118</v>
      </c>
      <c r="O26" s="1">
        <f>AVERAGE(E26:M26)</f>
        <v>1346.4444444444443</v>
      </c>
    </row>
    <row r="27" spans="1:15" ht="12.75">
      <c r="A27" s="9"/>
      <c r="B27" s="51"/>
      <c r="D27" s="7" t="s">
        <v>9</v>
      </c>
      <c r="E27" s="1">
        <v>428100</v>
      </c>
      <c r="F27" s="1">
        <v>424800</v>
      </c>
      <c r="G27" s="1">
        <v>409500</v>
      </c>
      <c r="H27" s="1">
        <v>394500</v>
      </c>
      <c r="I27" s="1">
        <v>354600</v>
      </c>
      <c r="J27" s="1">
        <v>305400</v>
      </c>
      <c r="K27" s="1">
        <v>269400</v>
      </c>
      <c r="L27" s="1">
        <v>215700</v>
      </c>
      <c r="M27" s="1">
        <v>301500</v>
      </c>
      <c r="N27" s="6">
        <f>SUM(E27:M27)</f>
        <v>3103500</v>
      </c>
      <c r="O27" s="1">
        <f>AVERAGE(E27:M27)</f>
        <v>344833.3333333333</v>
      </c>
    </row>
    <row r="28" spans="2:14" ht="12.75">
      <c r="B28" s="24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ht="12.75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2"/>
    </row>
    <row r="30" spans="1:15" s="4" customFormat="1" ht="12.75">
      <c r="A30" s="26" t="s">
        <v>23</v>
      </c>
      <c r="B30" s="24"/>
      <c r="C30" s="47"/>
      <c r="D30" s="26" t="s">
        <v>15</v>
      </c>
      <c r="E30" s="25">
        <f>+E21+E25</f>
        <v>111</v>
      </c>
      <c r="F30" s="25">
        <f>+F21+F25</f>
        <v>106</v>
      </c>
      <c r="G30" s="25">
        <f>+G21+G25</f>
        <v>110</v>
      </c>
      <c r="H30" s="25">
        <f>+H21+H25</f>
        <v>108</v>
      </c>
      <c r="I30" s="25">
        <f>+I21+I25</f>
        <v>112</v>
      </c>
      <c r="J30" s="25">
        <v>115</v>
      </c>
      <c r="K30" s="25">
        <v>115</v>
      </c>
      <c r="L30" s="25">
        <v>115</v>
      </c>
      <c r="M30" s="25">
        <v>111</v>
      </c>
      <c r="N30" s="25">
        <f>SUM(E30:M30)</f>
        <v>1003</v>
      </c>
      <c r="O30" s="36">
        <f>AVERAGE(E30:M30)</f>
        <v>111.44444444444444</v>
      </c>
    </row>
    <row r="31" spans="1:15" s="4" customFormat="1" ht="12.75">
      <c r="A31" s="10"/>
      <c r="B31" s="11"/>
      <c r="D31" s="7" t="s">
        <v>18</v>
      </c>
      <c r="E31" s="6">
        <f aca="true" t="shared" si="1" ref="E31:I32">+E22+E26</f>
        <v>18919</v>
      </c>
      <c r="F31" s="6">
        <f t="shared" si="1"/>
        <v>18604</v>
      </c>
      <c r="G31" s="6">
        <f t="shared" si="1"/>
        <v>18478</v>
      </c>
      <c r="H31" s="6">
        <f t="shared" si="1"/>
        <v>19840</v>
      </c>
      <c r="I31" s="6">
        <f t="shared" si="1"/>
        <v>19789</v>
      </c>
      <c r="J31" s="6">
        <v>19544</v>
      </c>
      <c r="K31" s="6">
        <v>20213</v>
      </c>
      <c r="L31" s="6">
        <v>22411</v>
      </c>
      <c r="M31" s="6">
        <v>19708</v>
      </c>
      <c r="N31" s="6">
        <f>SUM(E31:M31)</f>
        <v>177506</v>
      </c>
      <c r="O31" s="1">
        <f>AVERAGE(E31:M31)</f>
        <v>19722.88888888889</v>
      </c>
    </row>
    <row r="32" spans="1:15" s="4" customFormat="1" ht="12.75">
      <c r="A32" s="47"/>
      <c r="B32" s="50"/>
      <c r="C32" s="47"/>
      <c r="D32" s="24" t="s">
        <v>9</v>
      </c>
      <c r="E32" s="25">
        <f t="shared" si="1"/>
        <v>6844167</v>
      </c>
      <c r="F32" s="25">
        <f t="shared" si="1"/>
        <v>6599239</v>
      </c>
      <c r="G32" s="25">
        <f t="shared" si="1"/>
        <v>6456967</v>
      </c>
      <c r="H32" s="25">
        <f t="shared" si="1"/>
        <v>7217669</v>
      </c>
      <c r="I32" s="25">
        <f t="shared" si="1"/>
        <v>6391771</v>
      </c>
      <c r="J32" s="25">
        <v>6528915</v>
      </c>
      <c r="K32" s="25">
        <v>6749174</v>
      </c>
      <c r="L32" s="25">
        <v>6948908</v>
      </c>
      <c r="M32" s="25">
        <v>6848024</v>
      </c>
      <c r="N32" s="25">
        <f>SUM(E32:M32)</f>
        <v>60584834</v>
      </c>
      <c r="O32" s="36">
        <f>AVERAGE(E32:M32)</f>
        <v>6731648.222222222</v>
      </c>
    </row>
    <row r="33" spans="1:15" s="4" customFormat="1" ht="12.75">
      <c r="A33" s="42"/>
      <c r="B33" s="49"/>
      <c r="C33" s="42"/>
      <c r="D33" s="22"/>
      <c r="E33" s="42"/>
      <c r="F33" s="23"/>
      <c r="G33" s="23"/>
      <c r="H33" s="23"/>
      <c r="I33" s="23"/>
      <c r="J33" s="23"/>
      <c r="K33" s="23"/>
      <c r="L33" s="23"/>
      <c r="M33" s="23"/>
      <c r="N33" s="23"/>
      <c r="O33" s="27"/>
    </row>
    <row r="34" spans="1:15" s="4" customFormat="1" ht="12.75">
      <c r="A34" s="7" t="s">
        <v>14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/>
    </row>
    <row r="35" spans="1:15" s="4" customFormat="1" ht="12.75">
      <c r="A35" s="9"/>
      <c r="B35" s="45" t="s">
        <v>46</v>
      </c>
      <c r="C35" s="7" t="s">
        <v>4</v>
      </c>
      <c r="D35" s="9" t="s">
        <v>15</v>
      </c>
      <c r="E35" s="1">
        <v>2</v>
      </c>
      <c r="F35" s="1">
        <v>2</v>
      </c>
      <c r="G35" s="1">
        <v>2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f>SUM(E35:M35)</f>
        <v>18</v>
      </c>
      <c r="O35" s="1">
        <f>AVERAGE(E35:M35)</f>
        <v>2</v>
      </c>
    </row>
    <row r="36" spans="1:15" s="4" customFormat="1" ht="12.75">
      <c r="A36" s="9"/>
      <c r="B36" s="11"/>
      <c r="C36" s="7"/>
      <c r="D36" s="7" t="s">
        <v>18</v>
      </c>
      <c r="E36" s="1">
        <v>495</v>
      </c>
      <c r="F36" s="1">
        <v>568</v>
      </c>
      <c r="G36" s="1">
        <v>197</v>
      </c>
      <c r="H36" s="1">
        <v>469</v>
      </c>
      <c r="I36" s="1">
        <v>365</v>
      </c>
      <c r="J36" s="1">
        <v>338</v>
      </c>
      <c r="K36" s="1">
        <v>389</v>
      </c>
      <c r="L36" s="1">
        <v>467</v>
      </c>
      <c r="M36" s="1">
        <v>472</v>
      </c>
      <c r="N36" s="1">
        <f>SUM(E36:M36)</f>
        <v>3760</v>
      </c>
      <c r="O36" s="1">
        <f>AVERAGE(E36:M36)</f>
        <v>417.77777777777777</v>
      </c>
    </row>
    <row r="37" spans="2:15" s="4" customFormat="1" ht="12.75">
      <c r="B37" s="11"/>
      <c r="C37" s="7"/>
      <c r="D37" s="7" t="s">
        <v>9</v>
      </c>
      <c r="E37" s="1">
        <v>159600</v>
      </c>
      <c r="F37" s="1">
        <v>226840</v>
      </c>
      <c r="G37" s="1">
        <v>104640</v>
      </c>
      <c r="H37" s="1">
        <v>219400</v>
      </c>
      <c r="I37" s="1">
        <v>205040</v>
      </c>
      <c r="J37" s="1">
        <v>209440</v>
      </c>
      <c r="K37" s="1">
        <v>236000</v>
      </c>
      <c r="L37" s="1">
        <v>288040</v>
      </c>
      <c r="M37" s="1">
        <v>321440</v>
      </c>
      <c r="N37" s="1">
        <f>SUM(E37:M37)</f>
        <v>1970440</v>
      </c>
      <c r="O37" s="1">
        <f>AVERAGE(E37:M37)</f>
        <v>218937.77777777778</v>
      </c>
    </row>
    <row r="38" spans="2:15" s="4" customFormat="1" ht="13.5" thickBot="1">
      <c r="B38" s="50"/>
      <c r="E38" s="5"/>
      <c r="F38" s="5"/>
      <c r="G38" s="5"/>
      <c r="H38" s="5"/>
      <c r="I38" s="5"/>
      <c r="J38" s="5"/>
      <c r="K38" s="5"/>
      <c r="L38" s="5"/>
      <c r="M38" s="5"/>
      <c r="N38" s="5"/>
      <c r="O38" s="1"/>
    </row>
    <row r="39" spans="1:15" s="4" customFormat="1" ht="13.5" thickTop="1">
      <c r="A39" s="37" t="s">
        <v>25</v>
      </c>
      <c r="B39" s="52"/>
      <c r="C39" s="37"/>
      <c r="D39" s="37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12"/>
    </row>
    <row r="40" spans="1:15" s="4" customFormat="1" ht="12.75">
      <c r="A40" s="47"/>
      <c r="C40" s="47"/>
      <c r="D40" s="26" t="s">
        <v>15</v>
      </c>
      <c r="E40" s="25">
        <f aca="true" t="shared" si="2" ref="E40:M40">+E16+E30+E35</f>
        <v>1319</v>
      </c>
      <c r="F40" s="25">
        <f t="shared" si="2"/>
        <v>1288</v>
      </c>
      <c r="G40" s="25">
        <f t="shared" si="2"/>
        <v>1321</v>
      </c>
      <c r="H40" s="25">
        <f t="shared" si="2"/>
        <v>1305</v>
      </c>
      <c r="I40" s="25">
        <f t="shared" si="2"/>
        <v>1364</v>
      </c>
      <c r="J40" s="25">
        <f t="shared" si="2"/>
        <v>1391</v>
      </c>
      <c r="K40" s="25">
        <f t="shared" si="2"/>
        <v>1393</v>
      </c>
      <c r="L40" s="25">
        <f t="shared" si="2"/>
        <v>1397</v>
      </c>
      <c r="M40" s="25">
        <f t="shared" si="2"/>
        <v>1350</v>
      </c>
      <c r="N40" s="36">
        <f>SUM(E40:M40)</f>
        <v>12128</v>
      </c>
      <c r="O40" s="36">
        <f>AVERAGE(E40:M40)</f>
        <v>1347.5555555555557</v>
      </c>
    </row>
    <row r="41" spans="2:15" s="4" customFormat="1" ht="12.75">
      <c r="B41" s="11"/>
      <c r="D41" s="7" t="s">
        <v>18</v>
      </c>
      <c r="E41" s="6">
        <f aca="true" t="shared" si="3" ref="E41:M41">+E17+E31+E36</f>
        <v>102040</v>
      </c>
      <c r="F41" s="6">
        <f t="shared" si="3"/>
        <v>98436</v>
      </c>
      <c r="G41" s="6">
        <f t="shared" si="3"/>
        <v>100194</v>
      </c>
      <c r="H41" s="6">
        <f t="shared" si="3"/>
        <v>99610</v>
      </c>
      <c r="I41" s="6">
        <f t="shared" si="3"/>
        <v>108676</v>
      </c>
      <c r="J41" s="6">
        <f t="shared" si="3"/>
        <v>110823</v>
      </c>
      <c r="K41" s="6">
        <f t="shared" si="3"/>
        <v>114207</v>
      </c>
      <c r="L41" s="6">
        <f t="shared" si="3"/>
        <v>120776</v>
      </c>
      <c r="M41" s="6">
        <f t="shared" si="3"/>
        <v>114351</v>
      </c>
      <c r="N41" s="1">
        <f>SUM(E41:M41)</f>
        <v>969113</v>
      </c>
      <c r="O41" s="1">
        <f>AVERAGE(E41:M41)</f>
        <v>107679.22222222222</v>
      </c>
    </row>
    <row r="42" spans="1:15" s="4" customFormat="1" ht="12.75">
      <c r="A42" s="47"/>
      <c r="B42" s="50"/>
      <c r="C42" s="47"/>
      <c r="D42" s="24" t="s">
        <v>9</v>
      </c>
      <c r="E42" s="25">
        <f aca="true" t="shared" si="4" ref="E42:M42">+E18+E32+E37</f>
        <v>34760785</v>
      </c>
      <c r="F42" s="25">
        <f t="shared" si="4"/>
        <v>32997790</v>
      </c>
      <c r="G42" s="25">
        <f t="shared" si="4"/>
        <v>32283778</v>
      </c>
      <c r="H42" s="25">
        <f t="shared" si="4"/>
        <v>32650340</v>
      </c>
      <c r="I42" s="25">
        <f t="shared" si="4"/>
        <v>32272525</v>
      </c>
      <c r="J42" s="25">
        <f t="shared" si="4"/>
        <v>34886727</v>
      </c>
      <c r="K42" s="25">
        <f t="shared" si="4"/>
        <v>35132295</v>
      </c>
      <c r="L42" s="25">
        <f t="shared" si="4"/>
        <v>37220149</v>
      </c>
      <c r="M42" s="25">
        <f t="shared" si="4"/>
        <v>37912947</v>
      </c>
      <c r="N42" s="36">
        <f>SUM(E42:M42)</f>
        <v>310117336</v>
      </c>
      <c r="O42" s="36">
        <f>AVERAGE(E42:M42)</f>
        <v>34457481.777777776</v>
      </c>
    </row>
    <row r="43" spans="1:15" s="4" customFormat="1" ht="13.5" thickBot="1">
      <c r="A43" s="43"/>
      <c r="B43" s="48"/>
      <c r="C43" s="43"/>
      <c r="D43" s="30"/>
      <c r="E43" s="33"/>
      <c r="F43" s="33"/>
      <c r="G43" s="33"/>
      <c r="H43" s="33"/>
      <c r="I43" s="33"/>
      <c r="J43" s="33"/>
      <c r="K43" s="33"/>
      <c r="L43" s="33"/>
      <c r="M43" s="33"/>
      <c r="N43" s="31"/>
      <c r="O43" s="31"/>
    </row>
    <row r="44" spans="1:15" s="4" customFormat="1" ht="13.5" thickTop="1">
      <c r="A44" s="24" t="s">
        <v>12</v>
      </c>
      <c r="B44" s="50"/>
      <c r="C44" s="47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36"/>
      <c r="O44" s="36"/>
    </row>
    <row r="45" spans="1:15" s="4" customFormat="1" ht="12.75">
      <c r="A45" s="9"/>
      <c r="B45" s="11" t="s">
        <v>46</v>
      </c>
      <c r="C45" s="7" t="s">
        <v>2</v>
      </c>
      <c r="D45" s="9" t="s">
        <v>15</v>
      </c>
      <c r="E45" s="54">
        <v>22</v>
      </c>
      <c r="F45" s="54">
        <v>22</v>
      </c>
      <c r="G45" s="54">
        <v>22</v>
      </c>
      <c r="H45" s="54">
        <v>22</v>
      </c>
      <c r="I45" s="54">
        <v>23</v>
      </c>
      <c r="J45">
        <v>23</v>
      </c>
      <c r="K45">
        <v>23</v>
      </c>
      <c r="L45">
        <v>24</v>
      </c>
      <c r="M45">
        <v>24</v>
      </c>
      <c r="N45" s="6">
        <f>SUM(E45:M45)</f>
        <v>205</v>
      </c>
      <c r="O45" s="1">
        <f>AVERAGE(E45:M45)</f>
        <v>22.77777777777778</v>
      </c>
    </row>
    <row r="46" spans="1:15" s="4" customFormat="1" ht="12.75">
      <c r="A46" s="9"/>
      <c r="B46" s="11"/>
      <c r="C46" s="7"/>
      <c r="D46" s="7" t="s">
        <v>17</v>
      </c>
      <c r="E46" s="6">
        <v>11956100</v>
      </c>
      <c r="F46" s="6">
        <v>11970800</v>
      </c>
      <c r="G46" s="6">
        <v>11458700</v>
      </c>
      <c r="H46" s="6">
        <v>10836140</v>
      </c>
      <c r="I46" s="6">
        <v>11123740</v>
      </c>
      <c r="J46" s="6">
        <v>11364860</v>
      </c>
      <c r="K46" s="6">
        <v>11760960</v>
      </c>
      <c r="L46" s="6">
        <v>13570420</v>
      </c>
      <c r="M46" s="6">
        <v>11994000</v>
      </c>
      <c r="N46" s="6">
        <f aca="true" t="shared" si="5" ref="N46:N51">SUM(E46:M46)</f>
        <v>106035720</v>
      </c>
      <c r="O46" s="1">
        <f aca="true" t="shared" si="6" ref="O46:O51">AVERAGE(E46:M46)</f>
        <v>11781746.666666666</v>
      </c>
    </row>
    <row r="47" spans="1:15" s="4" customFormat="1" ht="12.75">
      <c r="A47" s="9"/>
      <c r="B47" s="11"/>
      <c r="C47" s="7"/>
      <c r="D47" s="7" t="s">
        <v>5</v>
      </c>
      <c r="E47" s="6">
        <v>3517940</v>
      </c>
      <c r="F47" s="6">
        <v>3460040</v>
      </c>
      <c r="G47" s="6">
        <v>3449080</v>
      </c>
      <c r="H47" s="6">
        <v>3141480</v>
      </c>
      <c r="I47" s="6">
        <v>3431020</v>
      </c>
      <c r="J47" s="6">
        <v>3403560</v>
      </c>
      <c r="K47" s="6">
        <v>3447460</v>
      </c>
      <c r="L47" s="6">
        <v>4299520</v>
      </c>
      <c r="M47" s="6">
        <v>3371880</v>
      </c>
      <c r="N47" s="6">
        <f t="shared" si="5"/>
        <v>31521980</v>
      </c>
      <c r="O47" s="1">
        <f t="shared" si="6"/>
        <v>3502442.222222222</v>
      </c>
    </row>
    <row r="48" spans="1:15" s="4" customFormat="1" ht="12.75">
      <c r="A48" s="9"/>
      <c r="B48" s="11"/>
      <c r="C48" s="7"/>
      <c r="D48" s="7" t="s">
        <v>6</v>
      </c>
      <c r="E48" s="6">
        <v>3473920</v>
      </c>
      <c r="F48" s="6">
        <v>3514820</v>
      </c>
      <c r="G48" s="6">
        <v>3250660</v>
      </c>
      <c r="H48" s="6">
        <v>3259120</v>
      </c>
      <c r="I48" s="6">
        <v>3246480</v>
      </c>
      <c r="J48" s="6">
        <v>3366260</v>
      </c>
      <c r="K48" s="6">
        <v>3573160</v>
      </c>
      <c r="L48" s="6">
        <v>3801460</v>
      </c>
      <c r="M48" s="6">
        <v>3772840</v>
      </c>
      <c r="N48" s="6">
        <f t="shared" si="5"/>
        <v>31258720</v>
      </c>
      <c r="O48" s="1">
        <f t="shared" si="6"/>
        <v>3473191.111111111</v>
      </c>
    </row>
    <row r="49" spans="1:15" s="4" customFormat="1" ht="12.75">
      <c r="A49" s="9"/>
      <c r="B49" s="11"/>
      <c r="C49" s="7"/>
      <c r="D49" s="7" t="s">
        <v>7</v>
      </c>
      <c r="E49" s="6">
        <v>4964240</v>
      </c>
      <c r="F49" s="6">
        <v>4995940</v>
      </c>
      <c r="G49" s="6">
        <v>4758960</v>
      </c>
      <c r="H49" s="6">
        <v>4435540</v>
      </c>
      <c r="I49" s="6">
        <v>4446240</v>
      </c>
      <c r="J49" s="6">
        <v>4595040</v>
      </c>
      <c r="K49" s="6">
        <v>4740340</v>
      </c>
      <c r="L49" s="6">
        <v>5469440</v>
      </c>
      <c r="M49" s="6">
        <v>4849280</v>
      </c>
      <c r="N49" s="6">
        <f t="shared" si="5"/>
        <v>43255020</v>
      </c>
      <c r="O49" s="1">
        <f t="shared" si="6"/>
        <v>4806113.333333333</v>
      </c>
    </row>
    <row r="50" spans="1:15" s="4" customFormat="1" ht="12.75">
      <c r="A50" s="9"/>
      <c r="B50" s="11"/>
      <c r="C50" s="7"/>
      <c r="D50" s="7" t="s">
        <v>8</v>
      </c>
      <c r="E50" s="6">
        <v>23372.78</v>
      </c>
      <c r="F50" s="6">
        <v>24228.88</v>
      </c>
      <c r="G50" s="6">
        <v>22272.76</v>
      </c>
      <c r="H50" s="6">
        <v>22039.68</v>
      </c>
      <c r="I50" s="6">
        <v>23021.08</v>
      </c>
      <c r="J50" s="6">
        <v>23683.54</v>
      </c>
      <c r="K50" s="6">
        <v>24003.98</v>
      </c>
      <c r="L50" s="6">
        <v>26152.42</v>
      </c>
      <c r="M50" s="6">
        <v>27011</v>
      </c>
      <c r="N50" s="6">
        <f t="shared" si="5"/>
        <v>215786.12</v>
      </c>
      <c r="O50" s="1">
        <f t="shared" si="6"/>
        <v>23976.235555555555</v>
      </c>
    </row>
    <row r="51" spans="1:15" s="4" customFormat="1" ht="12.75">
      <c r="A51" s="7"/>
      <c r="C51" s="7"/>
      <c r="D51" s="7" t="s">
        <v>19</v>
      </c>
      <c r="E51" s="6">
        <v>23550</v>
      </c>
      <c r="F51" s="6">
        <v>24695.76</v>
      </c>
      <c r="G51" s="6">
        <v>22078.24</v>
      </c>
      <c r="H51" s="6">
        <v>22198.18</v>
      </c>
      <c r="I51" s="6">
        <v>22949.94</v>
      </c>
      <c r="J51" s="6">
        <v>23782.62</v>
      </c>
      <c r="K51" s="6">
        <v>24067.24</v>
      </c>
      <c r="L51" s="6">
        <v>26227.82</v>
      </c>
      <c r="M51" s="6">
        <v>27342</v>
      </c>
      <c r="N51" s="6">
        <f t="shared" si="5"/>
        <v>216891.8</v>
      </c>
      <c r="O51" s="1">
        <f t="shared" si="6"/>
        <v>24099.088888888888</v>
      </c>
    </row>
    <row r="52" spans="1:15" ht="12.75">
      <c r="A52" s="9" t="s">
        <v>13</v>
      </c>
      <c r="B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1"/>
      <c r="C53" s="7" t="s">
        <v>3</v>
      </c>
      <c r="D53" s="9" t="s">
        <v>15</v>
      </c>
      <c r="E53" s="1">
        <v>13</v>
      </c>
      <c r="F53" s="1">
        <v>13</v>
      </c>
      <c r="G53" s="1">
        <v>13</v>
      </c>
      <c r="H53" s="1">
        <v>13</v>
      </c>
      <c r="I53" s="1">
        <v>13</v>
      </c>
      <c r="J53" s="1">
        <v>13</v>
      </c>
      <c r="K53" s="1">
        <v>13</v>
      </c>
      <c r="L53" s="1">
        <v>13</v>
      </c>
      <c r="M53" s="1">
        <v>13</v>
      </c>
      <c r="N53" s="6">
        <f>SUM(E53:M53)</f>
        <v>117</v>
      </c>
      <c r="O53" s="1">
        <f>AVERAGE(E53:M53)</f>
        <v>13</v>
      </c>
    </row>
    <row r="54" spans="1:15" ht="12.75">
      <c r="A54" s="9"/>
      <c r="B54" s="11" t="s">
        <v>47</v>
      </c>
      <c r="D54" s="7" t="s">
        <v>17</v>
      </c>
      <c r="E54" s="1">
        <v>5216361</v>
      </c>
      <c r="F54" s="1">
        <v>3899036</v>
      </c>
      <c r="G54" s="1">
        <v>3503461</v>
      </c>
      <c r="H54" s="1">
        <v>3919050</v>
      </c>
      <c r="I54" s="1">
        <v>3833450</v>
      </c>
      <c r="J54" s="1">
        <v>4754450</v>
      </c>
      <c r="K54" s="1">
        <v>3998700</v>
      </c>
      <c r="L54" s="1">
        <v>5088575</v>
      </c>
      <c r="M54" s="1">
        <v>4270800</v>
      </c>
      <c r="N54" s="6">
        <f aca="true" t="shared" si="7" ref="N54:N59">SUM(E54:M54)</f>
        <v>38483883</v>
      </c>
      <c r="O54" s="1">
        <f aca="true" t="shared" si="8" ref="O54:O59">AVERAGE(E54:M54)</f>
        <v>4275987</v>
      </c>
    </row>
    <row r="55" spans="1:15" ht="12.75">
      <c r="A55" s="9"/>
      <c r="B55" s="11"/>
      <c r="D55" s="7" t="s">
        <v>5</v>
      </c>
      <c r="E55" s="1">
        <v>1280411</v>
      </c>
      <c r="F55" s="1">
        <v>1044211</v>
      </c>
      <c r="G55" s="1">
        <v>995436</v>
      </c>
      <c r="H55" s="1">
        <v>903100</v>
      </c>
      <c r="I55" s="1">
        <v>1035600</v>
      </c>
      <c r="J55" s="1">
        <v>1274000</v>
      </c>
      <c r="K55" s="1">
        <v>1055850</v>
      </c>
      <c r="L55" s="1">
        <v>1503725</v>
      </c>
      <c r="M55" s="1">
        <v>1097650</v>
      </c>
      <c r="N55" s="6">
        <f t="shared" si="7"/>
        <v>10189983</v>
      </c>
      <c r="O55" s="1">
        <f t="shared" si="8"/>
        <v>1132220.3333333333</v>
      </c>
    </row>
    <row r="56" spans="1:15" ht="12.75">
      <c r="A56" s="9"/>
      <c r="B56" s="11"/>
      <c r="D56" s="7" t="s">
        <v>6</v>
      </c>
      <c r="E56" s="1">
        <v>1457229</v>
      </c>
      <c r="F56" s="1">
        <v>1011429</v>
      </c>
      <c r="G56" s="1">
        <v>984604</v>
      </c>
      <c r="H56" s="1">
        <v>1007800</v>
      </c>
      <c r="I56" s="1">
        <v>1045300</v>
      </c>
      <c r="J56" s="1">
        <v>1289550</v>
      </c>
      <c r="K56" s="1">
        <v>1177700</v>
      </c>
      <c r="L56" s="1">
        <v>1418125</v>
      </c>
      <c r="M56" s="1">
        <v>1322625</v>
      </c>
      <c r="N56" s="6">
        <f t="shared" si="7"/>
        <v>10714362</v>
      </c>
      <c r="O56" s="1">
        <f t="shared" si="8"/>
        <v>1190484.6666666667</v>
      </c>
    </row>
    <row r="57" spans="1:15" ht="12.75">
      <c r="A57" s="9"/>
      <c r="B57" s="11"/>
      <c r="D57" s="7" t="s">
        <v>7</v>
      </c>
      <c r="E57" s="1">
        <v>2478721</v>
      </c>
      <c r="F57" s="1">
        <v>1843396</v>
      </c>
      <c r="G57" s="1">
        <v>1523421</v>
      </c>
      <c r="H57" s="1">
        <v>2008150</v>
      </c>
      <c r="I57" s="1">
        <v>1752550</v>
      </c>
      <c r="J57" s="1">
        <v>2190900</v>
      </c>
      <c r="K57" s="1">
        <v>1765150</v>
      </c>
      <c r="L57" s="1">
        <v>2166725</v>
      </c>
      <c r="M57" s="1">
        <v>1850525</v>
      </c>
      <c r="N57" s="6">
        <f t="shared" si="7"/>
        <v>17579538</v>
      </c>
      <c r="O57" s="1">
        <f t="shared" si="8"/>
        <v>1953282</v>
      </c>
    </row>
    <row r="58" spans="1:15" ht="12.75">
      <c r="A58" s="9"/>
      <c r="B58" s="11"/>
      <c r="D58" s="7" t="s">
        <v>8</v>
      </c>
      <c r="E58" s="1">
        <v>20797.75</v>
      </c>
      <c r="F58" s="1">
        <v>17502</v>
      </c>
      <c r="G58" s="1">
        <v>9266</v>
      </c>
      <c r="H58" s="1">
        <v>11417</v>
      </c>
      <c r="I58" s="1">
        <v>11380</v>
      </c>
      <c r="J58" s="1">
        <v>19639</v>
      </c>
      <c r="K58" s="1">
        <v>15435</v>
      </c>
      <c r="L58" s="1">
        <v>17181</v>
      </c>
      <c r="M58" s="1">
        <v>14901</v>
      </c>
      <c r="N58" s="6">
        <f t="shared" si="7"/>
        <v>137518.75</v>
      </c>
      <c r="O58" s="1">
        <f t="shared" si="8"/>
        <v>15279.861111111111</v>
      </c>
    </row>
    <row r="59" spans="2:15" ht="12.75">
      <c r="B59" s="11"/>
      <c r="D59" s="7" t="s">
        <v>19</v>
      </c>
      <c r="E59" s="1">
        <v>19326.25</v>
      </c>
      <c r="F59" s="1">
        <v>15716</v>
      </c>
      <c r="G59" s="1">
        <v>14503</v>
      </c>
      <c r="H59" s="1">
        <v>15444</v>
      </c>
      <c r="I59" s="1">
        <v>15570</v>
      </c>
      <c r="J59" s="1">
        <v>22524</v>
      </c>
      <c r="K59" s="1">
        <v>17369</v>
      </c>
      <c r="L59" s="1">
        <v>17074</v>
      </c>
      <c r="M59" s="1">
        <v>19067</v>
      </c>
      <c r="N59" s="6">
        <f t="shared" si="7"/>
        <v>156593.25</v>
      </c>
      <c r="O59" s="1">
        <f t="shared" si="8"/>
        <v>17399.25</v>
      </c>
    </row>
    <row r="60" spans="1:2" ht="12.75">
      <c r="A60" s="9" t="s">
        <v>20</v>
      </c>
      <c r="B60" s="11"/>
    </row>
    <row r="61" spans="2:15" ht="12.75">
      <c r="B61" s="11" t="s">
        <v>48</v>
      </c>
      <c r="D61" s="9" t="s">
        <v>15</v>
      </c>
      <c r="E61">
        <v>4</v>
      </c>
      <c r="F61">
        <v>4</v>
      </c>
      <c r="G61">
        <v>4</v>
      </c>
      <c r="H61">
        <v>4</v>
      </c>
      <c r="I61">
        <v>4</v>
      </c>
      <c r="J61">
        <v>4</v>
      </c>
      <c r="K61">
        <v>4</v>
      </c>
      <c r="L61">
        <v>4</v>
      </c>
      <c r="M61">
        <v>4</v>
      </c>
      <c r="N61" s="6">
        <f>SUM(E61:M61)</f>
        <v>36</v>
      </c>
      <c r="O61" s="1">
        <f>AVERAGE(E61:M61)</f>
        <v>4</v>
      </c>
    </row>
    <row r="62" spans="2:15" ht="12.75">
      <c r="B62" s="11" t="s">
        <v>49</v>
      </c>
      <c r="D62" s="7" t="s">
        <v>17</v>
      </c>
      <c r="E62" s="1">
        <v>20649354</v>
      </c>
      <c r="F62" s="1">
        <v>18904596</v>
      </c>
      <c r="G62" s="1">
        <v>16494773</v>
      </c>
      <c r="H62" s="1">
        <v>19656753</v>
      </c>
      <c r="I62" s="1">
        <v>18031710</v>
      </c>
      <c r="J62" s="53">
        <v>19236478</v>
      </c>
      <c r="K62" s="53">
        <v>20733935</v>
      </c>
      <c r="L62" s="53">
        <v>25237863</v>
      </c>
      <c r="M62" s="53">
        <v>23679132</v>
      </c>
      <c r="N62" s="6">
        <f aca="true" t="shared" si="9" ref="N62:N67">SUM(E62:M62)</f>
        <v>182624594</v>
      </c>
      <c r="O62" s="1">
        <f aca="true" t="shared" si="10" ref="O62:O67">AVERAGE(E62:M62)</f>
        <v>20291621.555555556</v>
      </c>
    </row>
    <row r="63" spans="4:15" ht="12.75">
      <c r="D63" s="7" t="s">
        <v>5</v>
      </c>
      <c r="E63" s="1">
        <v>5330997</v>
      </c>
      <c r="F63" s="1">
        <v>4659773</v>
      </c>
      <c r="G63" s="1">
        <v>4273537</v>
      </c>
      <c r="H63" s="1">
        <v>5066969</v>
      </c>
      <c r="I63" s="1">
        <v>4494959</v>
      </c>
      <c r="J63" s="53">
        <v>4873397</v>
      </c>
      <c r="K63" s="53">
        <v>5220503</v>
      </c>
      <c r="L63" s="53">
        <v>6047679</v>
      </c>
      <c r="M63" s="53">
        <v>5932300</v>
      </c>
      <c r="N63" s="6">
        <f t="shared" si="9"/>
        <v>45900114</v>
      </c>
      <c r="O63" s="1">
        <f t="shared" si="10"/>
        <v>5100012.666666667</v>
      </c>
    </row>
    <row r="64" spans="4:15" ht="12.75">
      <c r="D64" s="7" t="s">
        <v>6</v>
      </c>
      <c r="E64" s="1">
        <v>5768149</v>
      </c>
      <c r="F64" s="1">
        <v>5261624</v>
      </c>
      <c r="G64" s="1">
        <v>4555448</v>
      </c>
      <c r="H64" s="1">
        <v>5496381</v>
      </c>
      <c r="I64" s="1">
        <v>5284075</v>
      </c>
      <c r="J64" s="53">
        <v>5480334</v>
      </c>
      <c r="K64" s="53">
        <v>5811705</v>
      </c>
      <c r="L64" s="53">
        <v>6713014</v>
      </c>
      <c r="M64" s="53">
        <v>6322543</v>
      </c>
      <c r="N64" s="6">
        <f t="shared" si="9"/>
        <v>50693273</v>
      </c>
      <c r="O64" s="1">
        <f t="shared" si="10"/>
        <v>5632585.888888889</v>
      </c>
    </row>
    <row r="65" spans="4:15" ht="12.75">
      <c r="D65" s="7" t="s">
        <v>7</v>
      </c>
      <c r="E65" s="1">
        <v>9550208</v>
      </c>
      <c r="F65" s="1">
        <v>8983199</v>
      </c>
      <c r="G65" s="1">
        <v>7665788</v>
      </c>
      <c r="H65" s="1">
        <v>9093403</v>
      </c>
      <c r="I65" s="1">
        <v>8252676</v>
      </c>
      <c r="J65" s="53">
        <v>8882737</v>
      </c>
      <c r="K65" s="53">
        <v>9701727</v>
      </c>
      <c r="L65" s="53">
        <v>12477170</v>
      </c>
      <c r="M65" s="53">
        <v>11424289</v>
      </c>
      <c r="N65" s="6">
        <f t="shared" si="9"/>
        <v>86031197</v>
      </c>
      <c r="O65" s="1">
        <f t="shared" si="10"/>
        <v>9559021.888888888</v>
      </c>
    </row>
    <row r="66" spans="4:15" ht="12.75">
      <c r="D66" s="7" t="s">
        <v>8</v>
      </c>
      <c r="E66" s="1">
        <v>33505</v>
      </c>
      <c r="F66" s="1">
        <v>41135</v>
      </c>
      <c r="G66" s="1">
        <v>39354</v>
      </c>
      <c r="H66" s="1">
        <v>37346</v>
      </c>
      <c r="I66" s="1">
        <v>41403</v>
      </c>
      <c r="J66" s="53">
        <v>44649</v>
      </c>
      <c r="K66" s="53">
        <v>46980</v>
      </c>
      <c r="L66" s="53">
        <v>52562</v>
      </c>
      <c r="M66" s="53">
        <v>52650</v>
      </c>
      <c r="N66" s="6">
        <f t="shared" si="9"/>
        <v>389584</v>
      </c>
      <c r="O66" s="1">
        <f t="shared" si="10"/>
        <v>43287.11111111111</v>
      </c>
    </row>
    <row r="67" spans="4:15" ht="12.75">
      <c r="D67" s="7" t="s">
        <v>19</v>
      </c>
      <c r="E67" s="1">
        <v>39685</v>
      </c>
      <c r="F67" s="1">
        <v>40239</v>
      </c>
      <c r="G67" s="1">
        <v>39509</v>
      </c>
      <c r="H67" s="1">
        <v>39207</v>
      </c>
      <c r="I67" s="1">
        <v>36391</v>
      </c>
      <c r="J67" s="53">
        <v>48307</v>
      </c>
      <c r="K67" s="53">
        <v>51629</v>
      </c>
      <c r="L67" s="53">
        <v>51930</v>
      </c>
      <c r="M67" s="53">
        <v>67891</v>
      </c>
      <c r="N67" s="6">
        <f t="shared" si="9"/>
        <v>414788</v>
      </c>
      <c r="O67" s="1">
        <f t="shared" si="10"/>
        <v>46087.555555555555</v>
      </c>
    </row>
    <row r="68" spans="10:13" ht="13.5" thickBot="1">
      <c r="J68" s="53"/>
      <c r="K68" s="53"/>
      <c r="L68" s="53"/>
      <c r="M68" s="53"/>
    </row>
    <row r="69" spans="1:15" ht="13.5" thickTop="1">
      <c r="A69" s="37" t="s">
        <v>26</v>
      </c>
      <c r="B69" s="13"/>
      <c r="C69" s="13"/>
      <c r="D69" s="13"/>
      <c r="E69" s="28"/>
      <c r="F69" s="28"/>
      <c r="G69" s="28"/>
      <c r="H69" s="28"/>
      <c r="I69" s="28"/>
      <c r="J69" s="65"/>
      <c r="K69" s="65"/>
      <c r="L69" s="65"/>
      <c r="M69" s="65"/>
      <c r="N69" s="28"/>
      <c r="O69" s="28"/>
    </row>
    <row r="70" spans="1:15" ht="12.75">
      <c r="A70" s="47"/>
      <c r="B70" s="24"/>
      <c r="C70" s="24"/>
      <c r="D70" s="26" t="s">
        <v>15</v>
      </c>
      <c r="E70" s="36">
        <f>+E45+E53+E61</f>
        <v>39</v>
      </c>
      <c r="F70" s="36">
        <f aca="true" t="shared" si="11" ref="F70:M70">+F45+F53+F61</f>
        <v>39</v>
      </c>
      <c r="G70" s="36">
        <f t="shared" si="11"/>
        <v>39</v>
      </c>
      <c r="H70" s="36">
        <f t="shared" si="11"/>
        <v>39</v>
      </c>
      <c r="I70" s="36">
        <f t="shared" si="11"/>
        <v>40</v>
      </c>
      <c r="J70" s="36">
        <f t="shared" si="11"/>
        <v>40</v>
      </c>
      <c r="K70" s="36">
        <f t="shared" si="11"/>
        <v>40</v>
      </c>
      <c r="L70" s="36">
        <f t="shared" si="11"/>
        <v>41</v>
      </c>
      <c r="M70" s="36">
        <f t="shared" si="11"/>
        <v>41</v>
      </c>
      <c r="N70" s="6">
        <f>SUM(E70:M70)</f>
        <v>358</v>
      </c>
      <c r="O70" s="1">
        <f>AVERAGE(E70:M70)</f>
        <v>39.77777777777778</v>
      </c>
    </row>
    <row r="71" spans="1:15" ht="12.75">
      <c r="A71" s="4"/>
      <c r="B71" s="4"/>
      <c r="D71" s="7" t="s">
        <v>17</v>
      </c>
      <c r="E71" s="1">
        <f aca="true" t="shared" si="12" ref="E71:I76">+E46+E54+E62</f>
        <v>37821815</v>
      </c>
      <c r="F71" s="1">
        <f t="shared" si="12"/>
        <v>34774432</v>
      </c>
      <c r="G71" s="1">
        <f t="shared" si="12"/>
        <v>31456934</v>
      </c>
      <c r="H71" s="1">
        <f t="shared" si="12"/>
        <v>34411943</v>
      </c>
      <c r="I71" s="1">
        <f t="shared" si="12"/>
        <v>32988900</v>
      </c>
      <c r="J71" s="1">
        <f aca="true" t="shared" si="13" ref="J71:M76">+J46+J54+J62</f>
        <v>35355788</v>
      </c>
      <c r="K71" s="1">
        <f t="shared" si="13"/>
        <v>36493595</v>
      </c>
      <c r="L71" s="1">
        <f t="shared" si="13"/>
        <v>43896858</v>
      </c>
      <c r="M71" s="1">
        <f t="shared" si="13"/>
        <v>39943932</v>
      </c>
      <c r="N71" s="6">
        <f aca="true" t="shared" si="14" ref="N71:N76">SUM(E71:M71)</f>
        <v>327144197</v>
      </c>
      <c r="O71" s="1">
        <f aca="true" t="shared" si="15" ref="O71:O76">AVERAGE(E71:M71)</f>
        <v>36349355.222222224</v>
      </c>
    </row>
    <row r="72" spans="1:15" ht="12.75">
      <c r="A72" s="4"/>
      <c r="B72" s="4"/>
      <c r="D72" s="7" t="s">
        <v>5</v>
      </c>
      <c r="E72" s="1">
        <f t="shared" si="12"/>
        <v>10129348</v>
      </c>
      <c r="F72" s="1">
        <f t="shared" si="12"/>
        <v>9164024</v>
      </c>
      <c r="G72" s="1">
        <f t="shared" si="12"/>
        <v>8718053</v>
      </c>
      <c r="H72" s="1">
        <f t="shared" si="12"/>
        <v>9111549</v>
      </c>
      <c r="I72" s="1">
        <f t="shared" si="12"/>
        <v>8961579</v>
      </c>
      <c r="J72" s="1">
        <f t="shared" si="13"/>
        <v>9550957</v>
      </c>
      <c r="K72" s="1">
        <f t="shared" si="13"/>
        <v>9723813</v>
      </c>
      <c r="L72" s="1">
        <f t="shared" si="13"/>
        <v>11850924</v>
      </c>
      <c r="M72" s="1">
        <f t="shared" si="13"/>
        <v>10401830</v>
      </c>
      <c r="N72" s="6">
        <f t="shared" si="14"/>
        <v>87612077</v>
      </c>
      <c r="O72" s="1">
        <f t="shared" si="15"/>
        <v>9734675.222222222</v>
      </c>
    </row>
    <row r="73" spans="1:15" ht="12.75">
      <c r="A73" s="4"/>
      <c r="B73" s="4"/>
      <c r="D73" s="7" t="s">
        <v>6</v>
      </c>
      <c r="E73" s="1">
        <f t="shared" si="12"/>
        <v>10699298</v>
      </c>
      <c r="F73" s="1">
        <f t="shared" si="12"/>
        <v>9787873</v>
      </c>
      <c r="G73" s="1">
        <f t="shared" si="12"/>
        <v>8790712</v>
      </c>
      <c r="H73" s="1">
        <f t="shared" si="12"/>
        <v>9763301</v>
      </c>
      <c r="I73" s="1">
        <f t="shared" si="12"/>
        <v>9575855</v>
      </c>
      <c r="J73" s="1">
        <f t="shared" si="13"/>
        <v>10136144</v>
      </c>
      <c r="K73" s="1">
        <f t="shared" si="13"/>
        <v>10562565</v>
      </c>
      <c r="L73" s="1">
        <f t="shared" si="13"/>
        <v>11932599</v>
      </c>
      <c r="M73" s="1">
        <f t="shared" si="13"/>
        <v>11418008</v>
      </c>
      <c r="N73" s="6">
        <f t="shared" si="14"/>
        <v>92666355</v>
      </c>
      <c r="O73" s="1">
        <f t="shared" si="15"/>
        <v>10296261.666666666</v>
      </c>
    </row>
    <row r="74" spans="4:15" ht="12.75">
      <c r="D74" s="7" t="s">
        <v>7</v>
      </c>
      <c r="E74" s="1">
        <f t="shared" si="12"/>
        <v>16993169</v>
      </c>
      <c r="F74" s="1">
        <f t="shared" si="12"/>
        <v>15822535</v>
      </c>
      <c r="G74" s="1">
        <f t="shared" si="12"/>
        <v>13948169</v>
      </c>
      <c r="H74" s="1">
        <f t="shared" si="12"/>
        <v>15537093</v>
      </c>
      <c r="I74" s="1">
        <f t="shared" si="12"/>
        <v>14451466</v>
      </c>
      <c r="J74" s="1">
        <f t="shared" si="13"/>
        <v>15668677</v>
      </c>
      <c r="K74" s="1">
        <f t="shared" si="13"/>
        <v>16207217</v>
      </c>
      <c r="L74" s="1">
        <f t="shared" si="13"/>
        <v>20113335</v>
      </c>
      <c r="M74" s="1">
        <f t="shared" si="13"/>
        <v>18124094</v>
      </c>
      <c r="N74" s="6">
        <f t="shared" si="14"/>
        <v>146865755</v>
      </c>
      <c r="O74" s="1">
        <f t="shared" si="15"/>
        <v>16318417.222222222</v>
      </c>
    </row>
    <row r="75" spans="4:15" ht="12.75">
      <c r="D75" s="7" t="s">
        <v>8</v>
      </c>
      <c r="E75" s="1">
        <f t="shared" si="12"/>
        <v>77675.53</v>
      </c>
      <c r="F75" s="1">
        <f t="shared" si="12"/>
        <v>82865.88</v>
      </c>
      <c r="G75" s="1">
        <f t="shared" si="12"/>
        <v>70892.76</v>
      </c>
      <c r="H75" s="1">
        <f t="shared" si="12"/>
        <v>70802.68</v>
      </c>
      <c r="I75" s="1">
        <f t="shared" si="12"/>
        <v>75804.08</v>
      </c>
      <c r="J75" s="1">
        <f t="shared" si="13"/>
        <v>87971.54000000001</v>
      </c>
      <c r="K75" s="1">
        <f t="shared" si="13"/>
        <v>86418.98</v>
      </c>
      <c r="L75" s="1">
        <f t="shared" si="13"/>
        <v>95895.42</v>
      </c>
      <c r="M75" s="1">
        <f t="shared" si="13"/>
        <v>94562</v>
      </c>
      <c r="N75" s="6">
        <f t="shared" si="14"/>
        <v>742888.87</v>
      </c>
      <c r="O75" s="1">
        <f t="shared" si="15"/>
        <v>82543.20777777777</v>
      </c>
    </row>
    <row r="76" spans="1:15" ht="12.75">
      <c r="A76" s="24"/>
      <c r="B76" s="24"/>
      <c r="C76" s="24"/>
      <c r="D76" s="24" t="s">
        <v>19</v>
      </c>
      <c r="E76" s="36">
        <f t="shared" si="12"/>
        <v>82561.25</v>
      </c>
      <c r="F76" s="36">
        <f t="shared" si="12"/>
        <v>80650.76</v>
      </c>
      <c r="G76" s="36">
        <f t="shared" si="12"/>
        <v>76090.24</v>
      </c>
      <c r="H76" s="36">
        <f t="shared" si="12"/>
        <v>76849.18</v>
      </c>
      <c r="I76" s="36">
        <f t="shared" si="12"/>
        <v>74910.94</v>
      </c>
      <c r="J76" s="36">
        <f t="shared" si="13"/>
        <v>94613.62</v>
      </c>
      <c r="K76" s="36">
        <f t="shared" si="13"/>
        <v>93065.24</v>
      </c>
      <c r="L76" s="36">
        <f t="shared" si="13"/>
        <v>95231.82</v>
      </c>
      <c r="M76" s="36">
        <f t="shared" si="13"/>
        <v>114300</v>
      </c>
      <c r="N76" s="6">
        <f t="shared" si="14"/>
        <v>788273.05</v>
      </c>
      <c r="O76" s="1">
        <f t="shared" si="15"/>
        <v>87585.89444444445</v>
      </c>
    </row>
    <row r="77" spans="1:15" ht="13.5" thickBot="1">
      <c r="A77" s="30"/>
      <c r="B77" s="30"/>
      <c r="C77" s="30"/>
      <c r="D77" s="30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31"/>
    </row>
    <row r="78" ht="13.5" thickTop="1">
      <c r="O78" s="1"/>
    </row>
    <row r="95" spans="1:14" ht="12.75">
      <c r="A95" s="9"/>
      <c r="B95" s="9"/>
      <c r="E95" s="1"/>
      <c r="F95" s="1"/>
      <c r="G95" s="1"/>
      <c r="H95" s="1"/>
      <c r="I95" s="1"/>
      <c r="J95" s="1"/>
      <c r="K95" s="1"/>
      <c r="L95" s="1"/>
      <c r="M95" s="1"/>
      <c r="N95" s="1"/>
    </row>
    <row r="126" spans="5:14" ht="12.75"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42" spans="5:14" ht="12.75"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81" spans="5:14" ht="12.75"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5:14" ht="12.75"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5:14" ht="12.75"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5:14" ht="12.75"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5:14" ht="12.75"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5:14" ht="12.75"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9"/>
      <c r="B187" s="9"/>
      <c r="D187" s="9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1"/>
      <c r="B188" s="11"/>
      <c r="D188" s="9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9"/>
      <c r="B189" s="9"/>
      <c r="D189" s="9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4" ht="12.75">
      <c r="A190" s="9"/>
      <c r="B190" s="9"/>
      <c r="D190" s="9"/>
    </row>
    <row r="191" spans="1:4" ht="12.75">
      <c r="A191" s="9"/>
      <c r="B191" s="9"/>
      <c r="D191" s="9"/>
    </row>
    <row r="192" spans="1:4" ht="12.75">
      <c r="A192" s="11"/>
      <c r="B192" s="11"/>
      <c r="D192" s="9"/>
    </row>
    <row r="193" spans="1:4" ht="12.75">
      <c r="A193" s="9"/>
      <c r="B193" s="9"/>
      <c r="D193" s="9"/>
    </row>
    <row r="194" spans="1:4" ht="12.75">
      <c r="A194" s="9"/>
      <c r="B194" s="9"/>
      <c r="D194" s="9"/>
    </row>
    <row r="195" spans="1:4" ht="12.75">
      <c r="A195" s="9"/>
      <c r="B195" s="9"/>
      <c r="D195" s="9"/>
    </row>
    <row r="196" spans="1:4" ht="12.75">
      <c r="A196" s="11"/>
      <c r="B196" s="11"/>
      <c r="D196" s="9"/>
    </row>
    <row r="197" spans="1:4" ht="12.75">
      <c r="A197" s="9"/>
      <c r="B197" s="9"/>
      <c r="D197" s="9"/>
    </row>
    <row r="202" spans="1:4" ht="12.75">
      <c r="A202" s="9"/>
      <c r="B202" s="9"/>
      <c r="D202" s="9"/>
    </row>
    <row r="203" spans="1:4" ht="12.75">
      <c r="A203" s="11"/>
      <c r="B203" s="11"/>
      <c r="D203" s="9"/>
    </row>
    <row r="204" spans="1:4" ht="12.75">
      <c r="A204" s="9"/>
      <c r="B204" s="9"/>
      <c r="D204" s="9"/>
    </row>
    <row r="205" spans="1:4" ht="12.75">
      <c r="A205" s="9"/>
      <c r="B205" s="9"/>
      <c r="D205" s="9"/>
    </row>
    <row r="206" spans="1:4" ht="12.75">
      <c r="A206" s="9"/>
      <c r="B206" s="9"/>
      <c r="D206" s="9"/>
    </row>
    <row r="207" spans="1:4" ht="12.75">
      <c r="A207" s="11"/>
      <c r="B207" s="11"/>
      <c r="D207" s="9"/>
    </row>
    <row r="208" spans="1:4" ht="12.75">
      <c r="A208" s="9"/>
      <c r="B208" s="9"/>
      <c r="D208" s="9"/>
    </row>
    <row r="209" spans="1:4" ht="12.75">
      <c r="A209" s="9"/>
      <c r="B209" s="9"/>
      <c r="D209" s="9"/>
    </row>
    <row r="210" spans="1:4" ht="12.75">
      <c r="A210" s="9"/>
      <c r="B210" s="9"/>
      <c r="D210" s="9"/>
    </row>
    <row r="211" spans="1:4" ht="12.75">
      <c r="A211" s="11"/>
      <c r="B211" s="11"/>
      <c r="D211" s="9"/>
    </row>
    <row r="212" spans="1:4" ht="12.75">
      <c r="A212" s="9"/>
      <c r="B212" s="9"/>
      <c r="D212" s="9"/>
    </row>
    <row r="213" spans="1:4" ht="12.75">
      <c r="A213" s="9"/>
      <c r="B213" s="9"/>
      <c r="D213" s="9"/>
    </row>
    <row r="214" spans="1:4" ht="12.75">
      <c r="A214" s="9"/>
      <c r="B214" s="9"/>
      <c r="D214" s="9"/>
    </row>
    <row r="215" spans="1:4" ht="12.75">
      <c r="A215" s="11"/>
      <c r="B215" s="11"/>
      <c r="D215" s="9"/>
    </row>
    <row r="216" spans="1:4" ht="12.75">
      <c r="A216" s="9"/>
      <c r="B216" s="9"/>
      <c r="D216" s="9"/>
    </row>
    <row r="217" spans="1:4" ht="12.75">
      <c r="A217" s="9"/>
      <c r="B217" s="9"/>
      <c r="D217" s="9"/>
    </row>
    <row r="218" spans="1:4" ht="12.75">
      <c r="A218" s="9"/>
      <c r="B218" s="9"/>
      <c r="D218" s="9"/>
    </row>
    <row r="219" spans="1:4" ht="12.75">
      <c r="A219" s="11"/>
      <c r="B219" s="11"/>
      <c r="D219" s="9"/>
    </row>
    <row r="220" spans="1:4" ht="12.75">
      <c r="A220" s="9"/>
      <c r="B220" s="9"/>
      <c r="D220" s="9"/>
    </row>
    <row r="221" spans="1:4" ht="12.75">
      <c r="A221" s="9"/>
      <c r="B221" s="9"/>
      <c r="D221" s="9"/>
    </row>
    <row r="222" spans="1:4" ht="12.75">
      <c r="A222" s="11"/>
      <c r="B222" s="11"/>
      <c r="D222" s="9"/>
    </row>
    <row r="223" spans="1:4" ht="12.75">
      <c r="A223" s="9"/>
      <c r="B223" s="9"/>
      <c r="D223" s="9"/>
    </row>
    <row r="227" spans="1:4" ht="12.75">
      <c r="A227" s="9"/>
      <c r="B227" s="9"/>
      <c r="D227" s="9"/>
    </row>
    <row r="228" spans="1:4" ht="12.75">
      <c r="A228" s="11"/>
      <c r="B228" s="11"/>
      <c r="D228" s="9"/>
    </row>
    <row r="229" spans="1:4" ht="12.75">
      <c r="A229" s="9"/>
      <c r="B229" s="9"/>
      <c r="D229" s="9"/>
    </row>
    <row r="233" spans="1:4" ht="12.75">
      <c r="A233" s="9"/>
      <c r="B233" s="9"/>
      <c r="D233" s="9"/>
    </row>
    <row r="234" spans="1:4" ht="12.75">
      <c r="A234" s="11"/>
      <c r="B234" s="11"/>
      <c r="D234" s="9"/>
    </row>
    <row r="235" spans="1:4" ht="12.75">
      <c r="A235" s="9"/>
      <c r="B235" s="9"/>
      <c r="D235" s="9"/>
    </row>
    <row r="236" spans="1:4" ht="12.75">
      <c r="A236" s="9"/>
      <c r="B236" s="9"/>
      <c r="D236" s="9"/>
    </row>
    <row r="237" spans="1:4" ht="12.75">
      <c r="A237" s="11"/>
      <c r="B237" s="11"/>
      <c r="D237" s="9"/>
    </row>
    <row r="238" spans="1:4" ht="12.75">
      <c r="A238" s="9"/>
      <c r="B238" s="9"/>
      <c r="D238" s="9"/>
    </row>
    <row r="239" spans="1:4" ht="12.75">
      <c r="A239" s="9"/>
      <c r="B239" s="9"/>
      <c r="D239" s="9"/>
    </row>
    <row r="241" spans="1:4" ht="12.75">
      <c r="A241" s="10"/>
      <c r="B241" s="10"/>
      <c r="D241" s="10"/>
    </row>
    <row r="242" spans="1:4" ht="12.75">
      <c r="A242" s="10"/>
      <c r="B242" s="10"/>
      <c r="D242" s="10"/>
    </row>
    <row r="249" spans="1:4" ht="12.75">
      <c r="A249" s="9"/>
      <c r="B249" s="9"/>
      <c r="D249" s="9"/>
    </row>
    <row r="250" spans="1:4" ht="12.75">
      <c r="A250" s="11"/>
      <c r="B250" s="11"/>
      <c r="D250" s="9"/>
    </row>
    <row r="251" spans="1:4" ht="12.75">
      <c r="A251" s="9"/>
      <c r="B251" s="9"/>
      <c r="D251" s="9"/>
    </row>
    <row r="252" spans="1:4" ht="12.75">
      <c r="A252" s="9"/>
      <c r="B252" s="9"/>
      <c r="D252" s="9"/>
    </row>
    <row r="254" spans="1:4" ht="12.75">
      <c r="A254" s="9"/>
      <c r="B254" s="9"/>
      <c r="D254" s="9"/>
    </row>
    <row r="255" spans="1:4" ht="12.75">
      <c r="A255" s="11"/>
      <c r="B255" s="11"/>
      <c r="D255" s="9"/>
    </row>
    <row r="256" spans="1:4" ht="12.75">
      <c r="A256" s="9"/>
      <c r="B256" s="9"/>
      <c r="D256" s="9"/>
    </row>
    <row r="257" spans="1:4" ht="12.75">
      <c r="A257" s="9"/>
      <c r="B257" s="9"/>
      <c r="D257" s="9"/>
    </row>
    <row r="258" spans="1:4" ht="12.75">
      <c r="A258" s="9"/>
      <c r="B258" s="9"/>
      <c r="D258" s="9"/>
    </row>
    <row r="259" spans="1:4" ht="12.75">
      <c r="A259" s="9"/>
      <c r="B259" s="9"/>
      <c r="D259" s="9"/>
    </row>
    <row r="260" spans="1:4" ht="12.75">
      <c r="A260" s="9"/>
      <c r="B260" s="9"/>
      <c r="D260" s="9"/>
    </row>
    <row r="261" spans="1:4" ht="12.75">
      <c r="A261" s="9"/>
      <c r="B261" s="9"/>
      <c r="D261" s="9"/>
    </row>
    <row r="262" spans="1:4" ht="12.75">
      <c r="A262" s="9"/>
      <c r="B262" s="9"/>
      <c r="D262" s="9"/>
    </row>
    <row r="264" spans="1:2" ht="12.75">
      <c r="A264" s="9"/>
      <c r="B264" s="9"/>
    </row>
    <row r="265" spans="1:2" ht="12.75">
      <c r="A265" s="9"/>
      <c r="B265" s="9"/>
    </row>
    <row r="266" spans="1:2" ht="12.75">
      <c r="A266" s="9"/>
      <c r="B266" s="9"/>
    </row>
    <row r="267" spans="1:2" ht="12.75">
      <c r="A267" s="9"/>
      <c r="B267" s="9"/>
    </row>
    <row r="268" spans="1:2" ht="12.75">
      <c r="A268" s="9"/>
      <c r="B268" s="9"/>
    </row>
    <row r="269" ht="12.75">
      <c r="D269" s="9"/>
    </row>
    <row r="270" spans="1:4" ht="12.75">
      <c r="A270" s="9"/>
      <c r="B270" s="9"/>
      <c r="D270" s="9"/>
    </row>
    <row r="271" spans="1:4" ht="12.75">
      <c r="A271" s="9"/>
      <c r="B271" s="9"/>
      <c r="D271" s="9"/>
    </row>
    <row r="272" ht="12.75">
      <c r="D272" s="9"/>
    </row>
    <row r="273" ht="12.75">
      <c r="D273" s="9"/>
    </row>
    <row r="274" ht="12.75">
      <c r="D274" s="9"/>
    </row>
    <row r="275" ht="12.75">
      <c r="D275" s="9"/>
    </row>
    <row r="276" ht="12.75">
      <c r="D276" s="9"/>
    </row>
    <row r="277" ht="12.75">
      <c r="D277" s="9"/>
    </row>
    <row r="278" ht="12.75">
      <c r="D278" s="9"/>
    </row>
    <row r="279" ht="12.75">
      <c r="D279" s="9"/>
    </row>
    <row r="280" spans="1:4" ht="12.75">
      <c r="A280" s="9"/>
      <c r="B280" s="9"/>
      <c r="D280" s="9"/>
    </row>
    <row r="281" spans="1:4" ht="12.75">
      <c r="A281" s="9"/>
      <c r="B281" s="9"/>
      <c r="D281" s="9"/>
    </row>
    <row r="282" ht="12.75">
      <c r="D282" s="9"/>
    </row>
    <row r="283" ht="12.75">
      <c r="D283" s="9"/>
    </row>
    <row r="284" spans="1:4" ht="12.75">
      <c r="A284" s="9"/>
      <c r="B284" s="9"/>
      <c r="D284" s="9"/>
    </row>
    <row r="285" spans="1:4" ht="12.75">
      <c r="A285" s="9"/>
      <c r="B285" s="9"/>
      <c r="D285" s="9"/>
    </row>
    <row r="286" ht="12.75">
      <c r="D286" s="9"/>
    </row>
    <row r="287" ht="12.75">
      <c r="D287" s="9"/>
    </row>
    <row r="288" ht="12.75">
      <c r="D288" s="9"/>
    </row>
    <row r="289" ht="12.75">
      <c r="D289" s="9"/>
    </row>
    <row r="290" ht="12.75">
      <c r="D290" s="9"/>
    </row>
    <row r="291" ht="12.75">
      <c r="D291" s="9"/>
    </row>
    <row r="292" ht="12.75">
      <c r="D292" s="9"/>
    </row>
    <row r="293" ht="12.75">
      <c r="D293" s="9"/>
    </row>
    <row r="294" ht="12.75">
      <c r="D294" s="9"/>
    </row>
    <row r="295" spans="1:4" ht="12.75">
      <c r="A295" s="9"/>
      <c r="B295" s="9"/>
      <c r="D295" s="9"/>
    </row>
    <row r="296" spans="1:4" ht="12.75">
      <c r="A296" s="9"/>
      <c r="B296" s="9"/>
      <c r="D296" s="9"/>
    </row>
    <row r="297" spans="1:4" ht="12.75">
      <c r="A297" s="9"/>
      <c r="B297" s="9"/>
      <c r="D297" s="9"/>
    </row>
  </sheetData>
  <printOptions/>
  <pageMargins left="0.75" right="0.75" top="0.51" bottom="0.49" header="0.5" footer="0.5"/>
  <pageSetup fitToHeight="1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puamonr</cp:lastModifiedBy>
  <cp:lastPrinted>2001-11-09T22:07:49Z</cp:lastPrinted>
  <dcterms:created xsi:type="dcterms:W3CDTF">2001-07-06T15:40:08Z</dcterms:created>
  <dcterms:modified xsi:type="dcterms:W3CDTF">2001-11-13T14:26:56Z</dcterms:modified>
  <cp:category/>
  <cp:version/>
  <cp:contentType/>
  <cp:contentStatus/>
</cp:coreProperties>
</file>